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2\Desktop\RAČUNOVODSTVO 2024\OBRAČUNI 2024\GODIŠNJ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7585"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E303" i="9" s="1"/>
  <c r="B303" i="9" s="1"/>
  <c r="F303" i="9"/>
  <c r="H302" i="9"/>
  <c r="E302" i="9" s="1"/>
  <c r="B302" i="9" s="1"/>
  <c r="G302" i="9"/>
  <c r="F302" i="9"/>
  <c r="H301" i="9"/>
  <c r="G301" i="9"/>
  <c r="E301" i="9" s="1"/>
  <c r="B301" i="9" s="1"/>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E294" i="9" s="1"/>
  <c r="B294" i="9" s="1"/>
  <c r="G294" i="9"/>
  <c r="F294" i="9"/>
  <c r="H293" i="9"/>
  <c r="G293" i="9"/>
  <c r="F293" i="9"/>
  <c r="H292" i="9"/>
  <c r="G292" i="9"/>
  <c r="E292" i="9" s="1"/>
  <c r="B292" i="9" s="1"/>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E283" i="9" s="1"/>
  <c r="B283" i="9" s="1"/>
  <c r="F283" i="9"/>
  <c r="F277" i="9" s="1"/>
  <c r="H282" i="9"/>
  <c r="G282" i="9"/>
  <c r="F282" i="9"/>
  <c r="F281" i="9"/>
  <c r="F280" i="9"/>
  <c r="F279" i="9"/>
  <c r="F278" i="9"/>
  <c r="F276" i="9"/>
  <c r="L275" i="9"/>
  <c r="F275" i="9" s="1"/>
  <c r="H275" i="9"/>
  <c r="F274" i="9"/>
  <c r="I273" i="9"/>
  <c r="H273" i="9"/>
  <c r="F273" i="9"/>
  <c r="E272" i="9"/>
  <c r="M271" i="9"/>
  <c r="F271" i="9" s="1"/>
  <c r="L271" i="9"/>
  <c r="E271" i="9"/>
  <c r="B271" i="9" s="1"/>
  <c r="M270" i="9"/>
  <c r="L270" i="9"/>
  <c r="F270" i="9"/>
  <c r="E270" i="9"/>
  <c r="B270" i="9" s="1"/>
  <c r="M269" i="9"/>
  <c r="L269" i="9"/>
  <c r="F269" i="9" s="1"/>
  <c r="B269" i="9" s="1"/>
  <c r="E269" i="9"/>
  <c r="M268" i="9"/>
  <c r="L268" i="9"/>
  <c r="F268" i="9" s="1"/>
  <c r="B268" i="9" s="1"/>
  <c r="E268" i="9"/>
  <c r="M267" i="9"/>
  <c r="F267" i="9" s="1"/>
  <c r="L267" i="9"/>
  <c r="E267" i="9"/>
  <c r="B267" i="9" s="1"/>
  <c r="M266" i="9"/>
  <c r="L266" i="9"/>
  <c r="F266" i="9"/>
  <c r="E266" i="9"/>
  <c r="B266" i="9" s="1"/>
  <c r="M265" i="9"/>
  <c r="L265" i="9"/>
  <c r="F265" i="9" s="1"/>
  <c r="B265" i="9" s="1"/>
  <c r="E265" i="9"/>
  <c r="M264" i="9"/>
  <c r="L264" i="9"/>
  <c r="F264" i="9" s="1"/>
  <c r="B264" i="9" s="1"/>
  <c r="E264" i="9"/>
  <c r="M263" i="9"/>
  <c r="F263" i="9" s="1"/>
  <c r="L263" i="9"/>
  <c r="E263" i="9"/>
  <c r="M262" i="9"/>
  <c r="L262" i="9"/>
  <c r="F262" i="9"/>
  <c r="E262" i="9"/>
  <c r="B262" i="9" s="1"/>
  <c r="M261" i="9"/>
  <c r="L261" i="9"/>
  <c r="F261" i="9" s="1"/>
  <c r="B261" i="9" s="1"/>
  <c r="E261" i="9"/>
  <c r="M260" i="9"/>
  <c r="L260" i="9"/>
  <c r="F260" i="9" s="1"/>
  <c r="B260" i="9" s="1"/>
  <c r="E260" i="9"/>
  <c r="M259" i="9"/>
  <c r="F259" i="9" s="1"/>
  <c r="L259" i="9"/>
  <c r="E259" i="9"/>
  <c r="M258" i="9"/>
  <c r="L258" i="9"/>
  <c r="F258" i="9"/>
  <c r="E258" i="9"/>
  <c r="B258" i="9" s="1"/>
  <c r="M257" i="9"/>
  <c r="L257" i="9"/>
  <c r="F257" i="9" s="1"/>
  <c r="B257" i="9" s="1"/>
  <c r="E257" i="9"/>
  <c r="M256" i="9"/>
  <c r="L256" i="9"/>
  <c r="F256" i="9" s="1"/>
  <c r="B256" i="9" s="1"/>
  <c r="E256" i="9"/>
  <c r="M255" i="9"/>
  <c r="L255" i="9"/>
  <c r="F255" i="9" s="1"/>
  <c r="E255" i="9"/>
  <c r="B255" i="9" s="1"/>
  <c r="M254" i="9"/>
  <c r="L254" i="9"/>
  <c r="F254" i="9"/>
  <c r="E254" i="9"/>
  <c r="B254" i="9" s="1"/>
  <c r="M253" i="9"/>
  <c r="L253" i="9"/>
  <c r="F253" i="9" s="1"/>
  <c r="E253" i="9"/>
  <c r="M252" i="9"/>
  <c r="L252" i="9"/>
  <c r="F252" i="9" s="1"/>
  <c r="B252" i="9" s="1"/>
  <c r="E252" i="9"/>
  <c r="M251" i="9"/>
  <c r="L251" i="9"/>
  <c r="F251" i="9" s="1"/>
  <c r="E251" i="9"/>
  <c r="M250" i="9"/>
  <c r="L250" i="9"/>
  <c r="F250" i="9"/>
  <c r="E250" i="9"/>
  <c r="B250" i="9" s="1"/>
  <c r="M249" i="9"/>
  <c r="L249" i="9"/>
  <c r="F249" i="9" s="1"/>
  <c r="E249" i="9"/>
  <c r="B249" i="9" s="1"/>
  <c r="M248" i="9"/>
  <c r="L248" i="9"/>
  <c r="F248" i="9" s="1"/>
  <c r="B248" i="9" s="1"/>
  <c r="E248" i="9"/>
  <c r="M247" i="9"/>
  <c r="L247" i="9"/>
  <c r="F247" i="9" s="1"/>
  <c r="E247" i="9"/>
  <c r="B247" i="9" s="1"/>
  <c r="M246" i="9"/>
  <c r="L246" i="9"/>
  <c r="F246" i="9"/>
  <c r="E246" i="9"/>
  <c r="B246" i="9" s="1"/>
  <c r="M245" i="9"/>
  <c r="L245" i="9"/>
  <c r="F245" i="9" s="1"/>
  <c r="B245" i="9" s="1"/>
  <c r="E245" i="9"/>
  <c r="M244" i="9"/>
  <c r="L244" i="9"/>
  <c r="F244" i="9" s="1"/>
  <c r="B244" i="9" s="1"/>
  <c r="E244" i="9"/>
  <c r="M243" i="9"/>
  <c r="L243" i="9"/>
  <c r="F243" i="9" s="1"/>
  <c r="E243" i="9"/>
  <c r="M242" i="9"/>
  <c r="L242" i="9"/>
  <c r="F242" i="9"/>
  <c r="E242" i="9"/>
  <c r="B242" i="9" s="1"/>
  <c r="M241" i="9"/>
  <c r="L241" i="9"/>
  <c r="F241" i="9" s="1"/>
  <c r="B241" i="9" s="1"/>
  <c r="E241" i="9"/>
  <c r="M240" i="9"/>
  <c r="L240" i="9"/>
  <c r="F240" i="9" s="1"/>
  <c r="B240" i="9" s="1"/>
  <c r="E240" i="9"/>
  <c r="M239" i="9"/>
  <c r="L239" i="9"/>
  <c r="F239" i="9" s="1"/>
  <c r="E239" i="9"/>
  <c r="B239" i="9" s="1"/>
  <c r="M238" i="9"/>
  <c r="L238" i="9"/>
  <c r="F238" i="9"/>
  <c r="E238" i="9"/>
  <c r="B238" i="9" s="1"/>
  <c r="M237" i="9"/>
  <c r="L237" i="9"/>
  <c r="F237" i="9" s="1"/>
  <c r="E237" i="9"/>
  <c r="M236" i="9"/>
  <c r="L236" i="9"/>
  <c r="F236" i="9" s="1"/>
  <c r="B236" i="9" s="1"/>
  <c r="E236" i="9"/>
  <c r="M235" i="9"/>
  <c r="L235" i="9"/>
  <c r="F235" i="9" s="1"/>
  <c r="E235" i="9"/>
  <c r="M234" i="9"/>
  <c r="L234" i="9"/>
  <c r="F234" i="9"/>
  <c r="E234" i="9"/>
  <c r="B234" i="9" s="1"/>
  <c r="M233" i="9"/>
  <c r="L233" i="9"/>
  <c r="F233" i="9" s="1"/>
  <c r="B233" i="9" s="1"/>
  <c r="E233" i="9"/>
  <c r="M232" i="9"/>
  <c r="L232" i="9"/>
  <c r="F232" i="9" s="1"/>
  <c r="B232" i="9" s="1"/>
  <c r="E232" i="9"/>
  <c r="M231" i="9"/>
  <c r="F231" i="9" s="1"/>
  <c r="L231" i="9"/>
  <c r="E231" i="9"/>
  <c r="M230" i="9"/>
  <c r="L230" i="9"/>
  <c r="F230" i="9"/>
  <c r="E230" i="9"/>
  <c r="B230" i="9" s="1"/>
  <c r="M229" i="9"/>
  <c r="L229" i="9"/>
  <c r="F229" i="9" s="1"/>
  <c r="B229" i="9" s="1"/>
  <c r="E229" i="9"/>
  <c r="M228" i="9"/>
  <c r="L228" i="9"/>
  <c r="F228" i="9" s="1"/>
  <c r="B228" i="9" s="1"/>
  <c r="E228" i="9"/>
  <c r="M227" i="9"/>
  <c r="F227" i="9" s="1"/>
  <c r="L227" i="9"/>
  <c r="E227" i="9"/>
  <c r="M226" i="9"/>
  <c r="F226" i="9" s="1"/>
  <c r="L226" i="9"/>
  <c r="E226" i="9"/>
  <c r="M225" i="9"/>
  <c r="L225" i="9"/>
  <c r="F225" i="9" s="1"/>
  <c r="B225" i="9" s="1"/>
  <c r="E225" i="9"/>
  <c r="M224" i="9"/>
  <c r="L224" i="9"/>
  <c r="F224" i="9" s="1"/>
  <c r="B224" i="9" s="1"/>
  <c r="E224" i="9"/>
  <c r="M223" i="9"/>
  <c r="F223" i="9" s="1"/>
  <c r="L223" i="9"/>
  <c r="E223" i="9"/>
  <c r="M222" i="9"/>
  <c r="L222" i="9"/>
  <c r="F222" i="9"/>
  <c r="E222" i="9"/>
  <c r="B222" i="9" s="1"/>
  <c r="M221" i="9"/>
  <c r="L221" i="9"/>
  <c r="F221" i="9" s="1"/>
  <c r="B221" i="9" s="1"/>
  <c r="E221" i="9"/>
  <c r="M220" i="9"/>
  <c r="L220" i="9"/>
  <c r="E220" i="9"/>
  <c r="M219" i="9"/>
  <c r="L219" i="9"/>
  <c r="E219" i="9"/>
  <c r="M218" i="9"/>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G119" i="9"/>
  <c r="F119" i="9"/>
  <c r="E119" i="9"/>
  <c r="B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c r="H74" i="9"/>
  <c r="G74" i="9"/>
  <c r="F74" i="9"/>
  <c r="E74" i="9"/>
  <c r="B74" i="9" s="1"/>
  <c r="H73" i="9"/>
  <c r="G73" i="9"/>
  <c r="E73" i="9" s="1"/>
  <c r="B73" i="9" s="1"/>
  <c r="F73" i="9"/>
  <c r="H72" i="9"/>
  <c r="G72" i="9"/>
  <c r="E72" i="9" s="1"/>
  <c r="B72" i="9" s="1"/>
  <c r="F72" i="9"/>
  <c r="H71" i="9"/>
  <c r="E71" i="9" s="1"/>
  <c r="B71" i="9" s="1"/>
  <c r="G71" i="9"/>
  <c r="F71" i="9"/>
  <c r="H70" i="9"/>
  <c r="E70" i="9" s="1"/>
  <c r="B70" i="9" s="1"/>
  <c r="G70" i="9"/>
  <c r="F70" i="9"/>
  <c r="H69" i="9"/>
  <c r="G69" i="9"/>
  <c r="E69" i="9" s="1"/>
  <c r="B69" i="9" s="1"/>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G51" i="9"/>
  <c r="E51" i="9" s="1"/>
  <c r="B51" i="9" s="1"/>
  <c r="F51" i="9"/>
  <c r="H50" i="9"/>
  <c r="E50" i="9" s="1"/>
  <c r="B50" i="9" s="1"/>
  <c r="G50" i="9"/>
  <c r="F50" i="9"/>
  <c r="H49" i="9"/>
  <c r="G49" i="9"/>
  <c r="F49" i="9"/>
  <c r="E49" i="9"/>
  <c r="B49" i="9" s="1"/>
  <c r="H48" i="9"/>
  <c r="G48" i="9"/>
  <c r="F48" i="9"/>
  <c r="H47" i="9"/>
  <c r="E47" i="9" s="1"/>
  <c r="B47" i="9" s="1"/>
  <c r="G47" i="9"/>
  <c r="F47" i="9"/>
  <c r="H46" i="9"/>
  <c r="G46" i="9"/>
  <c r="F46" i="9"/>
  <c r="E46" i="9"/>
  <c r="B46" i="9" s="1"/>
  <c r="H45" i="9"/>
  <c r="G45" i="9"/>
  <c r="F45" i="9"/>
  <c r="H44" i="9"/>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s="1"/>
  <c r="H35" i="9"/>
  <c r="G35" i="9"/>
  <c r="E35" i="9" s="1"/>
  <c r="B35" i="9" s="1"/>
  <c r="F35" i="9"/>
  <c r="H34" i="9"/>
  <c r="G34" i="9"/>
  <c r="E34" i="9" s="1"/>
  <c r="B34" i="9" s="1"/>
  <c r="F34" i="9"/>
  <c r="H33" i="9"/>
  <c r="G33" i="9"/>
  <c r="F33" i="9"/>
  <c r="H32" i="9"/>
  <c r="G32" i="9"/>
  <c r="E32" i="9" s="1"/>
  <c r="B32" i="9" s="1"/>
  <c r="F32" i="9"/>
  <c r="H31" i="9"/>
  <c r="G31" i="9"/>
  <c r="E31" i="9" s="1"/>
  <c r="F31" i="9"/>
  <c r="H30" i="9"/>
  <c r="G30" i="9"/>
  <c r="F30" i="9"/>
  <c r="H29" i="9"/>
  <c r="E29" i="9" s="1"/>
  <c r="B29" i="9" s="1"/>
  <c r="G29" i="9"/>
  <c r="F29" i="9"/>
  <c r="H28" i="9"/>
  <c r="G28" i="9"/>
  <c r="F28" i="9"/>
  <c r="E28" i="9"/>
  <c r="B28" i="9" s="1"/>
  <c r="H27" i="9"/>
  <c r="G27" i="9"/>
  <c r="F27" i="9"/>
  <c r="H26" i="9"/>
  <c r="G26" i="9"/>
  <c r="E26" i="9" s="1"/>
  <c r="B26" i="9" s="1"/>
  <c r="F26" i="9"/>
  <c r="H25" i="9"/>
  <c r="E25" i="9" s="1"/>
  <c r="G25" i="9"/>
  <c r="F25" i="9"/>
  <c r="B25" i="9"/>
  <c r="H24" i="9"/>
  <c r="G24" i="9"/>
  <c r="F24" i="9"/>
  <c r="E24" i="9"/>
  <c r="B24" i="9" s="1"/>
  <c r="H23" i="9"/>
  <c r="G23" i="9"/>
  <c r="F23" i="9"/>
  <c r="H22" i="9"/>
  <c r="G22" i="9"/>
  <c r="E22" i="9" s="1"/>
  <c r="B22" i="9" s="1"/>
  <c r="F22" i="9"/>
  <c r="F21" i="9"/>
  <c r="F4" i="9"/>
  <c r="O3" i="9"/>
  <c r="G275" i="9" s="1"/>
  <c r="I3" i="9"/>
  <c r="H3" i="9"/>
  <c r="G3" i="9"/>
  <c r="D101" i="8"/>
  <c r="D95" i="8"/>
  <c r="D90" i="8"/>
  <c r="C1565" i="1" s="1"/>
  <c r="D85" i="8"/>
  <c r="D80" i="8"/>
  <c r="D75" i="8"/>
  <c r="D70" i="8"/>
  <c r="D65" i="8"/>
  <c r="D60" i="8"/>
  <c r="D55" i="8"/>
  <c r="D50" i="8"/>
  <c r="D44" i="8"/>
  <c r="C1519" i="1" s="1"/>
  <c r="D36" i="8"/>
  <c r="D26" i="8"/>
  <c r="D24" i="8" s="1"/>
  <c r="C1499" i="1" s="1"/>
  <c r="D18" i="8"/>
  <c r="D8" i="8"/>
  <c r="C1483" i="1" s="1"/>
  <c r="E44" i="7"/>
  <c r="D44" i="7"/>
  <c r="E39" i="7"/>
  <c r="D39" i="7"/>
  <c r="E38" i="7"/>
  <c r="D38" i="7"/>
  <c r="E30" i="7"/>
  <c r="D30" i="7"/>
  <c r="E23" i="7"/>
  <c r="E22" i="7" s="1"/>
  <c r="D23" i="7"/>
  <c r="D22" i="7"/>
  <c r="E14" i="7"/>
  <c r="D14" i="7"/>
  <c r="E7" i="7"/>
  <c r="D7" i="7"/>
  <c r="D6" i="7" s="1"/>
  <c r="D5" i="7" s="1"/>
  <c r="E6" i="7"/>
  <c r="D1437" i="1"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E114" i="6" s="1"/>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E35" i="6" s="1"/>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D245"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F86" i="5"/>
  <c r="F85" i="5"/>
  <c r="F84" i="5"/>
  <c r="F83" i="5"/>
  <c r="F82" i="5"/>
  <c r="F81" i="5"/>
  <c r="F80" i="5"/>
  <c r="F79" i="5"/>
  <c r="E79" i="5"/>
  <c r="E78" i="5" s="1"/>
  <c r="D79" i="5"/>
  <c r="D78" i="5"/>
  <c r="F77" i="5"/>
  <c r="F76" i="5"/>
  <c r="F75" i="5"/>
  <c r="F74" i="5"/>
  <c r="F73" i="5"/>
  <c r="F72" i="5"/>
  <c r="F71" i="5"/>
  <c r="E70" i="5"/>
  <c r="E69" i="5" s="1"/>
  <c r="D70" i="5"/>
  <c r="D69" i="5" s="1"/>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D593" i="4" s="1"/>
  <c r="F593" i="4"/>
  <c r="F592" i="4"/>
  <c r="F591" i="4"/>
  <c r="F590" i="4"/>
  <c r="E590" i="4"/>
  <c r="D590" i="4"/>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F522" i="4"/>
  <c r="E522" i="4"/>
  <c r="D522" i="4"/>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E421" i="4" s="1"/>
  <c r="E420"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E417" i="4"/>
  <c r="D417" i="4"/>
  <c r="D644" i="4" s="1"/>
  <c r="F644" i="4" s="1"/>
  <c r="E416" i="4"/>
  <c r="E643" i="4" s="1"/>
  <c r="D637"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D224" i="4"/>
  <c r="F224" i="4" s="1"/>
  <c r="F223" i="4"/>
  <c r="F222" i="4"/>
  <c r="F221" i="4"/>
  <c r="F220" i="4"/>
  <c r="F219" i="4"/>
  <c r="E219" i="4"/>
  <c r="D219" i="4"/>
  <c r="F218" i="4"/>
  <c r="F217" i="4"/>
  <c r="E216" i="4"/>
  <c r="D216" i="4"/>
  <c r="D215" i="4" s="1"/>
  <c r="F215"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D192" i="1" s="1"/>
  <c r="F195" i="4"/>
  <c r="F194" i="4"/>
  <c r="F193" i="4"/>
  <c r="F192" i="4"/>
  <c r="F191" i="4"/>
  <c r="F190" i="4"/>
  <c r="F189" i="4"/>
  <c r="E188" i="4"/>
  <c r="D184" i="1" s="1"/>
  <c r="H184" i="1" s="1"/>
  <c r="D188" i="4"/>
  <c r="F187" i="4"/>
  <c r="F186" i="4"/>
  <c r="F185" i="4"/>
  <c r="F184" i="4"/>
  <c r="F183" i="4"/>
  <c r="F182" i="4"/>
  <c r="F181" i="4"/>
  <c r="F180" i="4"/>
  <c r="F179" i="4"/>
  <c r="F178" i="4"/>
  <c r="E177" i="4"/>
  <c r="D173" i="1" s="1"/>
  <c r="G173" i="1" s="1"/>
  <c r="D177" i="4"/>
  <c r="F176" i="4"/>
  <c r="F175" i="4"/>
  <c r="F174" i="4"/>
  <c r="F173" i="4"/>
  <c r="F172" i="4"/>
  <c r="F171" i="4"/>
  <c r="F170" i="4"/>
  <c r="E169" i="4"/>
  <c r="D165" i="1" s="1"/>
  <c r="D169" i="4"/>
  <c r="F168" i="4"/>
  <c r="F167" i="4"/>
  <c r="F166" i="4"/>
  <c r="F165" i="4"/>
  <c r="E164" i="4"/>
  <c r="D164" i="4"/>
  <c r="F164"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D134" i="4"/>
  <c r="D133" i="4" s="1"/>
  <c r="E133" i="4"/>
  <c r="D129" i="1" s="1"/>
  <c r="F132" i="4"/>
  <c r="F131" i="4"/>
  <c r="F130" i="4"/>
  <c r="F129" i="4"/>
  <c r="E128" i="4"/>
  <c r="D124" i="1" s="1"/>
  <c r="D128" i="4"/>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E54" i="4"/>
  <c r="D54" i="4"/>
  <c r="F54" i="4" s="1"/>
  <c r="F53" i="4"/>
  <c r="F52" i="4"/>
  <c r="E51" i="4"/>
  <c r="E50" i="4"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E7" i="4"/>
  <c r="I36" i="3"/>
  <c r="G36" i="3"/>
  <c r="B36"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8" i="1"/>
  <c r="C1578" i="1"/>
  <c r="G1578" i="1" s="1"/>
  <c r="H1577" i="1"/>
  <c r="G1577" i="1"/>
  <c r="C1577" i="1"/>
  <c r="C1576" i="1"/>
  <c r="G1576" i="1" s="1"/>
  <c r="C1575" i="1"/>
  <c r="C1574" i="1"/>
  <c r="H1573" i="1"/>
  <c r="G1573" i="1"/>
  <c r="C1573" i="1"/>
  <c r="G1572" i="1"/>
  <c r="C1572" i="1"/>
  <c r="H1572" i="1" s="1"/>
  <c r="C1571" i="1"/>
  <c r="C1570" i="1"/>
  <c r="G1570" i="1" s="1"/>
  <c r="H1569" i="1"/>
  <c r="G1569" i="1"/>
  <c r="C1569" i="1"/>
  <c r="H1568" i="1"/>
  <c r="C1568" i="1"/>
  <c r="G1568" i="1" s="1"/>
  <c r="G1567" i="1"/>
  <c r="C1567" i="1"/>
  <c r="H1567" i="1" s="1"/>
  <c r="C1566" i="1"/>
  <c r="H1565" i="1"/>
  <c r="G1565" i="1"/>
  <c r="C1564" i="1"/>
  <c r="H1564" i="1" s="1"/>
  <c r="C1563" i="1"/>
  <c r="C1562" i="1"/>
  <c r="G1562" i="1" s="1"/>
  <c r="H1561" i="1"/>
  <c r="G1561" i="1"/>
  <c r="C1561" i="1"/>
  <c r="C1560" i="1"/>
  <c r="C1559" i="1"/>
  <c r="H1559" i="1" s="1"/>
  <c r="C1558" i="1"/>
  <c r="G1557" i="1"/>
  <c r="C1557" i="1"/>
  <c r="H1557" i="1" s="1"/>
  <c r="H1556" i="1"/>
  <c r="C1556" i="1"/>
  <c r="G1556" i="1" s="1"/>
  <c r="H1555" i="1"/>
  <c r="G1555" i="1"/>
  <c r="C1555" i="1"/>
  <c r="C1554" i="1"/>
  <c r="G1553" i="1"/>
  <c r="C1553" i="1"/>
  <c r="H1553" i="1" s="1"/>
  <c r="H1552" i="1"/>
  <c r="C1552" i="1"/>
  <c r="G1552" i="1" s="1"/>
  <c r="H1551" i="1"/>
  <c r="G1551" i="1"/>
  <c r="C1551" i="1"/>
  <c r="C1550" i="1"/>
  <c r="G1549" i="1"/>
  <c r="C1549" i="1"/>
  <c r="H1549" i="1" s="1"/>
  <c r="H1548" i="1"/>
  <c r="C1548" i="1"/>
  <c r="G1548" i="1" s="1"/>
  <c r="H1547" i="1"/>
  <c r="G1547" i="1"/>
  <c r="C1547" i="1"/>
  <c r="C1546" i="1"/>
  <c r="G1545" i="1"/>
  <c r="C1545" i="1"/>
  <c r="H1545" i="1" s="1"/>
  <c r="H1544" i="1"/>
  <c r="C1544" i="1"/>
  <c r="G1544" i="1" s="1"/>
  <c r="H1543" i="1"/>
  <c r="G1543" i="1"/>
  <c r="C1543" i="1"/>
  <c r="C1542" i="1"/>
  <c r="G1541" i="1"/>
  <c r="C1541" i="1"/>
  <c r="H1541" i="1" s="1"/>
  <c r="H1540" i="1"/>
  <c r="C1540" i="1"/>
  <c r="G1540" i="1" s="1"/>
  <c r="H1539" i="1"/>
  <c r="G1539" i="1"/>
  <c r="C1539" i="1"/>
  <c r="C1538" i="1"/>
  <c r="G1537" i="1"/>
  <c r="C1537" i="1"/>
  <c r="H1537" i="1" s="1"/>
  <c r="H1536" i="1"/>
  <c r="C1536" i="1"/>
  <c r="G1536" i="1" s="1"/>
  <c r="C1535" i="1"/>
  <c r="H1535" i="1" s="1"/>
  <c r="C1534" i="1"/>
  <c r="G1533" i="1"/>
  <c r="C1533" i="1"/>
  <c r="H1533" i="1" s="1"/>
  <c r="H1532" i="1"/>
  <c r="C1532" i="1"/>
  <c r="G1532" i="1" s="1"/>
  <c r="C1531" i="1"/>
  <c r="H1531" i="1" s="1"/>
  <c r="C1530" i="1"/>
  <c r="G1529" i="1"/>
  <c r="C1529" i="1"/>
  <c r="H1529" i="1" s="1"/>
  <c r="H1528" i="1"/>
  <c r="C1528" i="1"/>
  <c r="G1528" i="1" s="1"/>
  <c r="H1527" i="1"/>
  <c r="G1527" i="1"/>
  <c r="C1527" i="1"/>
  <c r="C1526" i="1"/>
  <c r="G1525" i="1"/>
  <c r="C1525" i="1"/>
  <c r="H1525" i="1" s="1"/>
  <c r="H1523" i="1"/>
  <c r="G1523" i="1"/>
  <c r="C1523" i="1"/>
  <c r="C1522" i="1"/>
  <c r="G1521" i="1"/>
  <c r="C1521" i="1"/>
  <c r="H1521" i="1" s="1"/>
  <c r="C1520" i="1"/>
  <c r="G1520" i="1" s="1"/>
  <c r="H1516" i="1"/>
  <c r="C1516" i="1"/>
  <c r="G1516" i="1" s="1"/>
  <c r="H1515" i="1"/>
  <c r="G1515" i="1"/>
  <c r="C1515" i="1"/>
  <c r="C1514" i="1"/>
  <c r="G1513" i="1"/>
  <c r="C1513" i="1"/>
  <c r="H1513" i="1" s="1"/>
  <c r="H1512" i="1"/>
  <c r="C1512" i="1"/>
  <c r="G1512" i="1" s="1"/>
  <c r="H1511" i="1"/>
  <c r="G1511" i="1"/>
  <c r="C1511" i="1"/>
  <c r="C1510" i="1"/>
  <c r="G1509" i="1"/>
  <c r="C1509" i="1"/>
  <c r="H1509" i="1" s="1"/>
  <c r="H1508" i="1"/>
  <c r="C1508" i="1"/>
  <c r="G1508" i="1" s="1"/>
  <c r="H1507" i="1"/>
  <c r="G1507" i="1"/>
  <c r="C1507" i="1"/>
  <c r="C1506" i="1"/>
  <c r="G1505" i="1"/>
  <c r="C1505" i="1"/>
  <c r="H1505" i="1" s="1"/>
  <c r="C1504" i="1"/>
  <c r="G1504" i="1" s="1"/>
  <c r="C1503" i="1"/>
  <c r="H1503" i="1" s="1"/>
  <c r="C1502" i="1"/>
  <c r="C1501" i="1"/>
  <c r="H1501" i="1" s="1"/>
  <c r="C1500" i="1"/>
  <c r="G1500" i="1" s="1"/>
  <c r="C1498" i="1"/>
  <c r="G1497" i="1"/>
  <c r="C1497" i="1"/>
  <c r="H1497" i="1" s="1"/>
  <c r="H1496" i="1"/>
  <c r="C1496" i="1"/>
  <c r="G1496" i="1" s="1"/>
  <c r="H1495" i="1"/>
  <c r="G1495" i="1"/>
  <c r="C1495" i="1"/>
  <c r="C1494" i="1"/>
  <c r="G1493" i="1"/>
  <c r="C1493" i="1"/>
  <c r="H1493" i="1" s="1"/>
  <c r="C1492" i="1"/>
  <c r="G1492" i="1" s="1"/>
  <c r="C1491" i="1"/>
  <c r="H1491" i="1" s="1"/>
  <c r="C1490" i="1"/>
  <c r="G1489" i="1"/>
  <c r="C1489" i="1"/>
  <c r="H1489" i="1" s="1"/>
  <c r="H1488" i="1"/>
  <c r="C1488" i="1"/>
  <c r="G1488" i="1" s="1"/>
  <c r="H1487" i="1"/>
  <c r="G1487" i="1"/>
  <c r="C1487" i="1"/>
  <c r="C1486" i="1"/>
  <c r="C1485" i="1"/>
  <c r="H1485" i="1" s="1"/>
  <c r="C1484" i="1"/>
  <c r="G1484" i="1" s="1"/>
  <c r="C1482" i="1"/>
  <c r="H1480" i="1"/>
  <c r="C1480" i="1"/>
  <c r="D1479" i="1"/>
  <c r="C1479" i="1"/>
  <c r="G1478" i="1"/>
  <c r="I1478" i="1" s="1"/>
  <c r="D1478" i="1"/>
  <c r="C1478" i="1"/>
  <c r="H1478" i="1" s="1"/>
  <c r="D1477" i="1"/>
  <c r="C1477" i="1"/>
  <c r="G1476" i="1"/>
  <c r="D1476" i="1"/>
  <c r="C1476" i="1"/>
  <c r="H1476" i="1" s="1"/>
  <c r="G1475" i="1"/>
  <c r="D1475" i="1"/>
  <c r="C1475" i="1"/>
  <c r="H1475" i="1" s="1"/>
  <c r="D1474" i="1"/>
  <c r="C1474" i="1"/>
  <c r="G1473" i="1"/>
  <c r="D1473" i="1"/>
  <c r="C1473" i="1"/>
  <c r="H1473" i="1" s="1"/>
  <c r="D1472" i="1"/>
  <c r="C1472" i="1"/>
  <c r="G1471" i="1"/>
  <c r="I1471" i="1" s="1"/>
  <c r="D1471" i="1"/>
  <c r="C1471" i="1"/>
  <c r="H1471" i="1" s="1"/>
  <c r="G1470" i="1"/>
  <c r="D1470" i="1"/>
  <c r="C1470" i="1"/>
  <c r="H1470" i="1" s="1"/>
  <c r="G1469" i="1"/>
  <c r="D1469" i="1"/>
  <c r="C1469" i="1"/>
  <c r="H1469" i="1" s="1"/>
  <c r="D1468" i="1"/>
  <c r="C1468" i="1"/>
  <c r="G1467" i="1"/>
  <c r="I1467" i="1" s="1"/>
  <c r="D1467" i="1"/>
  <c r="C1467" i="1"/>
  <c r="H1467" i="1" s="1"/>
  <c r="D1466" i="1"/>
  <c r="C1466" i="1"/>
  <c r="G1465" i="1"/>
  <c r="D1465" i="1"/>
  <c r="C1465" i="1"/>
  <c r="H1465" i="1" s="1"/>
  <c r="D1464" i="1"/>
  <c r="C1464" i="1"/>
  <c r="G1463" i="1"/>
  <c r="I1463" i="1" s="1"/>
  <c r="D1463" i="1"/>
  <c r="C1463" i="1"/>
  <c r="H1463" i="1" s="1"/>
  <c r="D1462" i="1"/>
  <c r="C1462" i="1"/>
  <c r="D1461" i="1"/>
  <c r="C1461" i="1"/>
  <c r="G1460" i="1"/>
  <c r="I1460" i="1" s="1"/>
  <c r="D1460" i="1"/>
  <c r="C1460" i="1"/>
  <c r="H1460" i="1" s="1"/>
  <c r="D1459" i="1"/>
  <c r="C1459" i="1"/>
  <c r="G1458" i="1"/>
  <c r="D1458" i="1"/>
  <c r="C1458" i="1"/>
  <c r="H1458" i="1" s="1"/>
  <c r="D1457" i="1"/>
  <c r="C1457" i="1"/>
  <c r="G1456" i="1"/>
  <c r="I1456" i="1" s="1"/>
  <c r="D1456" i="1"/>
  <c r="C1456" i="1"/>
  <c r="H1456" i="1" s="1"/>
  <c r="D1455" i="1"/>
  <c r="C1455" i="1"/>
  <c r="D1454" i="1"/>
  <c r="C1454" i="1"/>
  <c r="D1453" i="1"/>
  <c r="C1453" i="1"/>
  <c r="G1452" i="1"/>
  <c r="D1452" i="1"/>
  <c r="C1452" i="1"/>
  <c r="H1452" i="1" s="1"/>
  <c r="D1451" i="1"/>
  <c r="C1451" i="1"/>
  <c r="G1450" i="1"/>
  <c r="I1450" i="1" s="1"/>
  <c r="D1450" i="1"/>
  <c r="C1450" i="1"/>
  <c r="H1450" i="1" s="1"/>
  <c r="D1449" i="1"/>
  <c r="C1449" i="1"/>
  <c r="G1448" i="1"/>
  <c r="D1448" i="1"/>
  <c r="C1448" i="1"/>
  <c r="H1448" i="1" s="1"/>
  <c r="D1447" i="1"/>
  <c r="C1447" i="1"/>
  <c r="G1446" i="1"/>
  <c r="I1446" i="1" s="1"/>
  <c r="D1446" i="1"/>
  <c r="C1446" i="1"/>
  <c r="H1446" i="1" s="1"/>
  <c r="H1445" i="1"/>
  <c r="D1445" i="1"/>
  <c r="C1445" i="1"/>
  <c r="J1445" i="1" s="1"/>
  <c r="D1444" i="1"/>
  <c r="H1444" i="1" s="1"/>
  <c r="C1444" i="1"/>
  <c r="H1443" i="1"/>
  <c r="D1443" i="1"/>
  <c r="J1443" i="1" s="1"/>
  <c r="C1443" i="1"/>
  <c r="G1443" i="1" s="1"/>
  <c r="I1443" i="1" s="1"/>
  <c r="J1442" i="1"/>
  <c r="D1442" i="1"/>
  <c r="H1442" i="1" s="1"/>
  <c r="C1442" i="1"/>
  <c r="G1442" i="1" s="1"/>
  <c r="I1442" i="1" s="1"/>
  <c r="H1441" i="1"/>
  <c r="D1441" i="1"/>
  <c r="J1441" i="1" s="1"/>
  <c r="C1441" i="1"/>
  <c r="G1441" i="1" s="1"/>
  <c r="D1440" i="1"/>
  <c r="H1440" i="1" s="1"/>
  <c r="C1440" i="1"/>
  <c r="H1439" i="1"/>
  <c r="D1439" i="1"/>
  <c r="J1439" i="1" s="1"/>
  <c r="C1439" i="1"/>
  <c r="G1439" i="1" s="1"/>
  <c r="D1438" i="1"/>
  <c r="G1438" i="1" s="1"/>
  <c r="C1438" i="1"/>
  <c r="C1437" i="1"/>
  <c r="C1436"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H1423" i="1"/>
  <c r="D1423" i="1"/>
  <c r="G1423" i="1" s="1"/>
  <c r="C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D1414" i="1"/>
  <c r="G1414" i="1" s="1"/>
  <c r="C1414" i="1"/>
  <c r="H1413" i="1"/>
  <c r="D1413" i="1"/>
  <c r="G1413" i="1" s="1"/>
  <c r="C1413" i="1"/>
  <c r="D1412" i="1"/>
  <c r="G1412" i="1" s="1"/>
  <c r="C1412" i="1"/>
  <c r="H1411" i="1"/>
  <c r="D1411" i="1"/>
  <c r="G1411" i="1" s="1"/>
  <c r="C1411" i="1"/>
  <c r="H1410" i="1"/>
  <c r="D1410" i="1"/>
  <c r="G1410" i="1" s="1"/>
  <c r="C1410" i="1"/>
  <c r="H1409" i="1"/>
  <c r="D1409" i="1"/>
  <c r="G1409" i="1" s="1"/>
  <c r="C1409" i="1"/>
  <c r="C1408" i="1"/>
  <c r="D1407" i="1"/>
  <c r="G1407" i="1" s="1"/>
  <c r="C1407" i="1"/>
  <c r="D1406" i="1"/>
  <c r="G1406" i="1" s="1"/>
  <c r="C1406" i="1"/>
  <c r="H1405" i="1"/>
  <c r="D1405" i="1"/>
  <c r="G1405" i="1" s="1"/>
  <c r="C1405" i="1"/>
  <c r="H1404" i="1"/>
  <c r="D1404" i="1"/>
  <c r="G1404" i="1" s="1"/>
  <c r="C1404" i="1"/>
  <c r="D1403" i="1"/>
  <c r="G1403" i="1" s="1"/>
  <c r="C1403" i="1"/>
  <c r="D1402" i="1"/>
  <c r="G1402" i="1" s="1"/>
  <c r="C1402" i="1"/>
  <c r="H1401" i="1"/>
  <c r="D1401" i="1"/>
  <c r="G1401" i="1" s="1"/>
  <c r="C1401" i="1"/>
  <c r="H1400" i="1"/>
  <c r="D1400" i="1"/>
  <c r="G1400" i="1" s="1"/>
  <c r="C1400" i="1"/>
  <c r="D1399" i="1"/>
  <c r="G1399" i="1" s="1"/>
  <c r="C1399" i="1"/>
  <c r="D1398" i="1"/>
  <c r="G1398" i="1" s="1"/>
  <c r="C1398" i="1"/>
  <c r="H1397" i="1"/>
  <c r="D1397" i="1"/>
  <c r="G1397" i="1" s="1"/>
  <c r="C1397" i="1"/>
  <c r="H1396" i="1"/>
  <c r="D1396" i="1"/>
  <c r="G1396" i="1" s="1"/>
  <c r="C1396" i="1"/>
  <c r="D1395" i="1"/>
  <c r="G1395" i="1" s="1"/>
  <c r="C1395" i="1"/>
  <c r="D1394" i="1"/>
  <c r="G1394" i="1" s="1"/>
  <c r="C1394" i="1"/>
  <c r="H1393" i="1"/>
  <c r="D1393" i="1"/>
  <c r="G1393" i="1" s="1"/>
  <c r="C1393" i="1"/>
  <c r="H1392" i="1"/>
  <c r="D1392" i="1"/>
  <c r="G1392" i="1" s="1"/>
  <c r="C1392" i="1"/>
  <c r="D1391" i="1"/>
  <c r="G1391" i="1" s="1"/>
  <c r="C1391" i="1"/>
  <c r="D1390" i="1"/>
  <c r="G1390" i="1" s="1"/>
  <c r="C1390" i="1"/>
  <c r="H1389" i="1"/>
  <c r="D1389" i="1"/>
  <c r="G1389" i="1" s="1"/>
  <c r="C1389" i="1"/>
  <c r="H1388" i="1"/>
  <c r="D1388" i="1"/>
  <c r="G1388" i="1" s="1"/>
  <c r="C1388" i="1"/>
  <c r="D1387" i="1"/>
  <c r="G1387" i="1" s="1"/>
  <c r="C1387" i="1"/>
  <c r="D1386" i="1"/>
  <c r="G1386" i="1" s="1"/>
  <c r="C1386" i="1"/>
  <c r="H1385" i="1"/>
  <c r="D1385" i="1"/>
  <c r="G1385" i="1" s="1"/>
  <c r="C1385" i="1"/>
  <c r="H1384" i="1"/>
  <c r="D1384" i="1"/>
  <c r="G1384" i="1" s="1"/>
  <c r="C1384" i="1"/>
  <c r="D1383" i="1"/>
  <c r="G1383" i="1" s="1"/>
  <c r="C1383" i="1"/>
  <c r="D1382" i="1"/>
  <c r="G1382" i="1" s="1"/>
  <c r="C1382" i="1"/>
  <c r="H1381" i="1"/>
  <c r="D1381" i="1"/>
  <c r="G1381" i="1" s="1"/>
  <c r="C1381" i="1"/>
  <c r="H1380" i="1"/>
  <c r="D1380" i="1"/>
  <c r="G1380" i="1" s="1"/>
  <c r="C1380" i="1"/>
  <c r="D1379" i="1"/>
  <c r="G1379" i="1" s="1"/>
  <c r="C1379" i="1"/>
  <c r="D1378" i="1"/>
  <c r="G1378" i="1" s="1"/>
  <c r="C1378" i="1"/>
  <c r="H1377" i="1"/>
  <c r="D1377" i="1"/>
  <c r="G1377" i="1" s="1"/>
  <c r="C1377" i="1"/>
  <c r="H1376" i="1"/>
  <c r="D1376" i="1"/>
  <c r="G1376" i="1" s="1"/>
  <c r="C1376" i="1"/>
  <c r="D1375" i="1"/>
  <c r="G1375" i="1" s="1"/>
  <c r="C1375" i="1"/>
  <c r="D1374" i="1"/>
  <c r="G1374" i="1" s="1"/>
  <c r="C1374" i="1"/>
  <c r="H1373" i="1"/>
  <c r="D1373" i="1"/>
  <c r="G1373" i="1" s="1"/>
  <c r="C1373" i="1"/>
  <c r="H1372" i="1"/>
  <c r="D1372" i="1"/>
  <c r="G1372" i="1" s="1"/>
  <c r="C1372" i="1"/>
  <c r="D1371" i="1"/>
  <c r="G1371" i="1" s="1"/>
  <c r="C1371" i="1"/>
  <c r="D1370" i="1"/>
  <c r="G1370" i="1" s="1"/>
  <c r="C1370" i="1"/>
  <c r="H1369" i="1"/>
  <c r="D1369" i="1"/>
  <c r="G1369" i="1" s="1"/>
  <c r="C1369" i="1"/>
  <c r="H1368" i="1"/>
  <c r="D1368" i="1"/>
  <c r="G1368" i="1" s="1"/>
  <c r="C1368" i="1"/>
  <c r="D1367" i="1"/>
  <c r="G1367" i="1" s="1"/>
  <c r="C1367" i="1"/>
  <c r="D1366" i="1"/>
  <c r="G1366" i="1" s="1"/>
  <c r="C1366" i="1"/>
  <c r="H1365" i="1"/>
  <c r="D1365" i="1"/>
  <c r="G1365" i="1" s="1"/>
  <c r="C1365" i="1"/>
  <c r="H1364" i="1"/>
  <c r="D1364" i="1"/>
  <c r="G1364" i="1" s="1"/>
  <c r="C1364" i="1"/>
  <c r="D1363" i="1"/>
  <c r="G1363" i="1" s="1"/>
  <c r="C1363" i="1"/>
  <c r="D1362" i="1"/>
  <c r="G1362" i="1" s="1"/>
  <c r="C1362" i="1"/>
  <c r="H1361" i="1"/>
  <c r="D1361" i="1"/>
  <c r="G1361" i="1" s="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D1265" i="1"/>
  <c r="H1265" i="1" s="1"/>
  <c r="C1265" i="1"/>
  <c r="G1264" i="1"/>
  <c r="D1264" i="1"/>
  <c r="H1264" i="1" s="1"/>
  <c r="C1264" i="1"/>
  <c r="G1263"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D1252" i="1"/>
  <c r="H1252" i="1" s="1"/>
  <c r="C1252" i="1"/>
  <c r="G1251" i="1"/>
  <c r="D1251" i="1"/>
  <c r="H1251" i="1" s="1"/>
  <c r="C1251" i="1"/>
  <c r="G1250" i="1"/>
  <c r="D1250" i="1"/>
  <c r="H1250" i="1" s="1"/>
  <c r="C1250" i="1"/>
  <c r="D1249" i="1"/>
  <c r="H1249" i="1" s="1"/>
  <c r="C1249" i="1"/>
  <c r="D1248" i="1"/>
  <c r="H1248" i="1" s="1"/>
  <c r="C1248" i="1"/>
  <c r="G1247" i="1"/>
  <c r="D1247" i="1"/>
  <c r="H1247" i="1" s="1"/>
  <c r="C1247" i="1"/>
  <c r="G1246" i="1"/>
  <c r="D1246" i="1"/>
  <c r="H1246" i="1" s="1"/>
  <c r="C1246" i="1"/>
  <c r="D1245" i="1"/>
  <c r="H1245" i="1" s="1"/>
  <c r="C1245" i="1"/>
  <c r="D1244" i="1"/>
  <c r="H1244" i="1" s="1"/>
  <c r="C1244" i="1"/>
  <c r="G1243" i="1"/>
  <c r="D1243" i="1"/>
  <c r="H1243" i="1" s="1"/>
  <c r="C1243" i="1"/>
  <c r="G1242" i="1"/>
  <c r="D1242" i="1"/>
  <c r="H1242" i="1" s="1"/>
  <c r="C1242" i="1"/>
  <c r="D1241" i="1"/>
  <c r="H1241" i="1" s="1"/>
  <c r="C1241" i="1"/>
  <c r="D1240" i="1"/>
  <c r="H1240" i="1" s="1"/>
  <c r="C1240" i="1"/>
  <c r="G1239" i="1"/>
  <c r="D1239" i="1"/>
  <c r="H1239" i="1" s="1"/>
  <c r="C1239" i="1"/>
  <c r="G1238" i="1"/>
  <c r="D1238" i="1"/>
  <c r="H1238" i="1" s="1"/>
  <c r="C1238" i="1"/>
  <c r="D1237" i="1"/>
  <c r="H1237" i="1" s="1"/>
  <c r="C1237" i="1"/>
  <c r="D1236" i="1"/>
  <c r="H1236" i="1" s="1"/>
  <c r="C1236" i="1"/>
  <c r="G1235" i="1"/>
  <c r="D1235" i="1"/>
  <c r="H1235" i="1" s="1"/>
  <c r="C1235" i="1"/>
  <c r="G1234" i="1"/>
  <c r="D1234" i="1"/>
  <c r="H1234" i="1" s="1"/>
  <c r="C1234" i="1"/>
  <c r="D1233" i="1"/>
  <c r="H1233" i="1" s="1"/>
  <c r="C1233" i="1"/>
  <c r="D1232" i="1"/>
  <c r="H1232" i="1" s="1"/>
  <c r="C1232" i="1"/>
  <c r="G1231" i="1"/>
  <c r="D1231" i="1"/>
  <c r="H1231" i="1" s="1"/>
  <c r="C1231" i="1"/>
  <c r="G1230" i="1"/>
  <c r="D1230" i="1"/>
  <c r="H1230" i="1" s="1"/>
  <c r="C1230" i="1"/>
  <c r="D1229" i="1"/>
  <c r="H1229" i="1" s="1"/>
  <c r="C1229" i="1"/>
  <c r="D1228" i="1"/>
  <c r="H1228" i="1" s="1"/>
  <c r="C1228" i="1"/>
  <c r="G1227" i="1"/>
  <c r="D1227" i="1"/>
  <c r="H1227" i="1" s="1"/>
  <c r="C1227" i="1"/>
  <c r="G1226" i="1"/>
  <c r="D1226" i="1"/>
  <c r="H1226" i="1" s="1"/>
  <c r="C1226" i="1"/>
  <c r="D1225" i="1"/>
  <c r="H1225" i="1" s="1"/>
  <c r="C1225" i="1"/>
  <c r="D1224" i="1"/>
  <c r="H1224" i="1" s="1"/>
  <c r="C1224" i="1"/>
  <c r="G1223" i="1"/>
  <c r="D1223" i="1"/>
  <c r="H1223" i="1" s="1"/>
  <c r="C1223" i="1"/>
  <c r="C1222" i="1"/>
  <c r="D1221" i="1"/>
  <c r="H1221" i="1" s="1"/>
  <c r="C1221" i="1"/>
  <c r="D1220" i="1"/>
  <c r="H1220" i="1" s="1"/>
  <c r="C1220" i="1"/>
  <c r="G1219" i="1"/>
  <c r="D1219" i="1"/>
  <c r="H1219" i="1" s="1"/>
  <c r="C1219" i="1"/>
  <c r="G1218" i="1"/>
  <c r="D1218" i="1"/>
  <c r="H1218" i="1" s="1"/>
  <c r="C1218" i="1"/>
  <c r="D1217" i="1"/>
  <c r="H1217" i="1" s="1"/>
  <c r="C1217" i="1"/>
  <c r="C1216" i="1"/>
  <c r="G1213" i="1"/>
  <c r="D1213" i="1"/>
  <c r="H1213" i="1" s="1"/>
  <c r="C1213" i="1"/>
  <c r="G1212" i="1"/>
  <c r="D1212" i="1"/>
  <c r="H1212" i="1" s="1"/>
  <c r="C1212" i="1"/>
  <c r="D1211" i="1"/>
  <c r="H1211" i="1" s="1"/>
  <c r="C1211" i="1"/>
  <c r="D1210" i="1"/>
  <c r="H1210" i="1" s="1"/>
  <c r="C1210" i="1"/>
  <c r="G1209" i="1"/>
  <c r="D1209" i="1"/>
  <c r="H1209" i="1" s="1"/>
  <c r="C1209" i="1"/>
  <c r="G1208" i="1"/>
  <c r="D1208" i="1"/>
  <c r="H1208" i="1" s="1"/>
  <c r="C1208" i="1"/>
  <c r="D1207" i="1"/>
  <c r="H1207" i="1" s="1"/>
  <c r="C1207" i="1"/>
  <c r="D1206" i="1"/>
  <c r="H1206" i="1" s="1"/>
  <c r="C1206" i="1"/>
  <c r="G1205" i="1"/>
  <c r="D1205" i="1"/>
  <c r="H1205" i="1" s="1"/>
  <c r="C1205" i="1"/>
  <c r="G1204" i="1"/>
  <c r="D1204" i="1"/>
  <c r="H1204" i="1" s="1"/>
  <c r="C1204" i="1"/>
  <c r="D1203" i="1"/>
  <c r="H1203" i="1" s="1"/>
  <c r="C1203" i="1"/>
  <c r="D1202" i="1"/>
  <c r="H1202" i="1" s="1"/>
  <c r="C1202" i="1"/>
  <c r="G1201" i="1"/>
  <c r="D1201" i="1"/>
  <c r="H1201" i="1" s="1"/>
  <c r="C1201" i="1"/>
  <c r="G1200" i="1"/>
  <c r="D1200" i="1"/>
  <c r="H1200" i="1" s="1"/>
  <c r="C1200" i="1"/>
  <c r="D1199" i="1"/>
  <c r="H1199" i="1" s="1"/>
  <c r="C1199" i="1"/>
  <c r="D1198" i="1"/>
  <c r="H1198" i="1" s="1"/>
  <c r="C1198" i="1"/>
  <c r="G1197" i="1"/>
  <c r="D1197" i="1"/>
  <c r="H1197" i="1" s="1"/>
  <c r="C1197" i="1"/>
  <c r="G1196" i="1"/>
  <c r="D1196" i="1"/>
  <c r="H1196" i="1" s="1"/>
  <c r="C1196" i="1"/>
  <c r="D1195" i="1"/>
  <c r="H1195" i="1" s="1"/>
  <c r="C1195" i="1"/>
  <c r="D1194" i="1"/>
  <c r="H1194" i="1" s="1"/>
  <c r="C1194" i="1"/>
  <c r="G1193" i="1"/>
  <c r="D1193" i="1"/>
  <c r="H1193" i="1" s="1"/>
  <c r="C1193" i="1"/>
  <c r="G1192" i="1"/>
  <c r="D1192" i="1"/>
  <c r="H1192" i="1" s="1"/>
  <c r="C1192" i="1"/>
  <c r="D1191" i="1"/>
  <c r="H1191" i="1" s="1"/>
  <c r="C1191" i="1"/>
  <c r="D1190" i="1"/>
  <c r="H1190" i="1" s="1"/>
  <c r="C1190" i="1"/>
  <c r="G1189" i="1"/>
  <c r="D1189" i="1"/>
  <c r="H1189" i="1" s="1"/>
  <c r="C1189" i="1"/>
  <c r="G1188" i="1"/>
  <c r="D1188" i="1"/>
  <c r="H1188" i="1" s="1"/>
  <c r="C1188" i="1"/>
  <c r="D1187" i="1"/>
  <c r="H1187" i="1" s="1"/>
  <c r="C1187" i="1"/>
  <c r="D1186" i="1"/>
  <c r="H1186" i="1" s="1"/>
  <c r="C1186" i="1"/>
  <c r="G1185" i="1"/>
  <c r="D1185" i="1"/>
  <c r="H1185" i="1" s="1"/>
  <c r="C1185" i="1"/>
  <c r="G1184" i="1"/>
  <c r="D1184" i="1"/>
  <c r="H1184" i="1" s="1"/>
  <c r="C1184" i="1"/>
  <c r="D1183" i="1"/>
  <c r="G1182" i="1"/>
  <c r="D1182" i="1"/>
  <c r="H1182" i="1" s="1"/>
  <c r="C1182" i="1"/>
  <c r="G1181" i="1"/>
  <c r="D1181" i="1"/>
  <c r="H1181" i="1" s="1"/>
  <c r="C1181" i="1"/>
  <c r="G1180" i="1"/>
  <c r="D1180" i="1"/>
  <c r="H1180" i="1" s="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G1166" i="1" s="1"/>
  <c r="C1166" i="1"/>
  <c r="D1165" i="1"/>
  <c r="G1165" i="1" s="1"/>
  <c r="C1165" i="1"/>
  <c r="D1164" i="1"/>
  <c r="G1164" i="1" s="1"/>
  <c r="C1164" i="1"/>
  <c r="D1163" i="1"/>
  <c r="G1163" i="1" s="1"/>
  <c r="C1163" i="1"/>
  <c r="D1162" i="1"/>
  <c r="G1162" i="1" s="1"/>
  <c r="C1162" i="1"/>
  <c r="D1161" i="1"/>
  <c r="G1161" i="1" s="1"/>
  <c r="C1161" i="1"/>
  <c r="D1160" i="1"/>
  <c r="G1160" i="1" s="1"/>
  <c r="C1160" i="1"/>
  <c r="D1159" i="1"/>
  <c r="G1159" i="1" s="1"/>
  <c r="C1159" i="1"/>
  <c r="D1158" i="1"/>
  <c r="G1158" i="1" s="1"/>
  <c r="C1158" i="1"/>
  <c r="D1157" i="1"/>
  <c r="G1157" i="1" s="1"/>
  <c r="C1157" i="1"/>
  <c r="D1156" i="1"/>
  <c r="G1156" i="1" s="1"/>
  <c r="C1156" i="1"/>
  <c r="D1155" i="1"/>
  <c r="G1155" i="1" s="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C1048" i="1"/>
  <c r="C1047" i="1"/>
  <c r="H1045" i="1"/>
  <c r="G1045" i="1"/>
  <c r="D1045" i="1"/>
  <c r="C1045" i="1"/>
  <c r="H1044" i="1"/>
  <c r="G1044" i="1"/>
  <c r="D1044" i="1"/>
  <c r="C1044" i="1"/>
  <c r="H1043" i="1"/>
  <c r="G1043" i="1"/>
  <c r="D1043" i="1"/>
  <c r="C1043" i="1"/>
  <c r="H1042" i="1"/>
  <c r="D1042" i="1"/>
  <c r="G1042" i="1" s="1"/>
  <c r="C1042" i="1"/>
  <c r="H1041" i="1"/>
  <c r="D1041" i="1"/>
  <c r="G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H1033" i="1" s="1"/>
  <c r="C1033" i="1"/>
  <c r="G1032" i="1"/>
  <c r="D1032" i="1"/>
  <c r="H1032" i="1" s="1"/>
  <c r="C1032" i="1"/>
  <c r="H1031" i="1"/>
  <c r="G1031" i="1"/>
  <c r="D1031" i="1"/>
  <c r="C1031" i="1"/>
  <c r="D1030" i="1"/>
  <c r="H1030" i="1" s="1"/>
  <c r="C1030" i="1"/>
  <c r="H1029" i="1"/>
  <c r="G1029" i="1"/>
  <c r="D1029" i="1"/>
  <c r="C1029" i="1"/>
  <c r="G1028" i="1"/>
  <c r="D1028" i="1"/>
  <c r="H1028" i="1" s="1"/>
  <c r="C1028" i="1"/>
  <c r="H1027" i="1"/>
  <c r="G1027" i="1"/>
  <c r="D1027" i="1"/>
  <c r="C1027" i="1"/>
  <c r="H1026" i="1"/>
  <c r="G1026" i="1"/>
  <c r="D1026" i="1"/>
  <c r="C1026" i="1"/>
  <c r="G1025"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G1014" i="1"/>
  <c r="D1014" i="1"/>
  <c r="H1014" i="1" s="1"/>
  <c r="C1014" i="1"/>
  <c r="G1013" i="1"/>
  <c r="D1013" i="1"/>
  <c r="H1013" i="1" s="1"/>
  <c r="C1013" i="1"/>
  <c r="H1012" i="1"/>
  <c r="G1012" i="1"/>
  <c r="D1012" i="1"/>
  <c r="C1012" i="1"/>
  <c r="H1011" i="1"/>
  <c r="G1011" i="1"/>
  <c r="D1011" i="1"/>
  <c r="C1011" i="1"/>
  <c r="H1010" i="1"/>
  <c r="D1010" i="1"/>
  <c r="C1010" i="1"/>
  <c r="G1010" i="1" s="1"/>
  <c r="H1009" i="1"/>
  <c r="D1009" i="1"/>
  <c r="C1009" i="1"/>
  <c r="G1009" i="1" s="1"/>
  <c r="H1008" i="1"/>
  <c r="D1008" i="1"/>
  <c r="C1008" i="1"/>
  <c r="G1008" i="1" s="1"/>
  <c r="H1007" i="1"/>
  <c r="D1007" i="1"/>
  <c r="C1007" i="1"/>
  <c r="G1007" i="1" s="1"/>
  <c r="D1006" i="1"/>
  <c r="H1006" i="1" s="1"/>
  <c r="C1006" i="1"/>
  <c r="H1005" i="1"/>
  <c r="D1005" i="1"/>
  <c r="C1005" i="1"/>
  <c r="G1005" i="1" s="1"/>
  <c r="D1004" i="1"/>
  <c r="H1004" i="1" s="1"/>
  <c r="C1004" i="1"/>
  <c r="H1003" i="1"/>
  <c r="D1003" i="1"/>
  <c r="C1003" i="1"/>
  <c r="D1002" i="1"/>
  <c r="H1002" i="1" s="1"/>
  <c r="C1002" i="1"/>
  <c r="H1001" i="1"/>
  <c r="D1001" i="1"/>
  <c r="C1001" i="1"/>
  <c r="G1001" i="1" s="1"/>
  <c r="D1000" i="1"/>
  <c r="H1000" i="1" s="1"/>
  <c r="C1000" i="1"/>
  <c r="D999" i="1"/>
  <c r="H999" i="1" s="1"/>
  <c r="C999" i="1"/>
  <c r="G999" i="1" s="1"/>
  <c r="D998" i="1"/>
  <c r="H998" i="1" s="1"/>
  <c r="C998" i="1"/>
  <c r="D997" i="1"/>
  <c r="H997" i="1" s="1"/>
  <c r="C997" i="1"/>
  <c r="D996" i="1"/>
  <c r="H996" i="1" s="1"/>
  <c r="C996" i="1"/>
  <c r="H995" i="1"/>
  <c r="D995" i="1"/>
  <c r="C995" i="1"/>
  <c r="G995" i="1" s="1"/>
  <c r="H994" i="1"/>
  <c r="D994" i="1"/>
  <c r="C994" i="1"/>
  <c r="G994" i="1" s="1"/>
  <c r="D993" i="1"/>
  <c r="H993" i="1" s="1"/>
  <c r="C993" i="1"/>
  <c r="H992" i="1"/>
  <c r="D992" i="1"/>
  <c r="C992" i="1"/>
  <c r="G992" i="1" s="1"/>
  <c r="D991" i="1"/>
  <c r="H991" i="1" s="1"/>
  <c r="C991" i="1"/>
  <c r="C990" i="1"/>
  <c r="H989" i="1"/>
  <c r="D989" i="1"/>
  <c r="C989" i="1"/>
  <c r="G989" i="1" s="1"/>
  <c r="H988" i="1"/>
  <c r="D988" i="1"/>
  <c r="C988" i="1"/>
  <c r="G988" i="1" s="1"/>
  <c r="H987" i="1"/>
  <c r="D987" i="1"/>
  <c r="C987" i="1"/>
  <c r="G987" i="1" s="1"/>
  <c r="H986" i="1"/>
  <c r="D986" i="1"/>
  <c r="C986" i="1"/>
  <c r="G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D816" i="1"/>
  <c r="H816" i="1" s="1"/>
  <c r="C816" i="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G644" i="1"/>
  <c r="D644" i="1"/>
  <c r="H644" i="1" s="1"/>
  <c r="C644" i="1"/>
  <c r="G643" i="1"/>
  <c r="D643" i="1"/>
  <c r="H643" i="1" s="1"/>
  <c r="C643" i="1"/>
  <c r="D642" i="1"/>
  <c r="H642" i="1" s="1"/>
  <c r="C642" i="1"/>
  <c r="H641" i="1"/>
  <c r="G641" i="1"/>
  <c r="D641" i="1"/>
  <c r="C641" i="1"/>
  <c r="C638" i="1"/>
  <c r="H632" i="1"/>
  <c r="G632" i="1"/>
  <c r="D632" i="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G412" i="1"/>
  <c r="D412" i="1"/>
  <c r="H412" i="1" s="1"/>
  <c r="C412" i="1"/>
  <c r="D411" i="1"/>
  <c r="H411" i="1" s="1"/>
  <c r="C411" i="1"/>
  <c r="H406" i="1"/>
  <c r="G406"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H290" i="1"/>
  <c r="G290" i="1"/>
  <c r="D290" i="1"/>
  <c r="C290" i="1"/>
  <c r="D289" i="1"/>
  <c r="H289" i="1" s="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D261" i="1"/>
  <c r="G261" i="1" s="1"/>
  <c r="C261" i="1"/>
  <c r="C260"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D190" i="1"/>
  <c r="G190" i="1" s="1"/>
  <c r="C190" i="1"/>
  <c r="H189" i="1"/>
  <c r="D189" i="1"/>
  <c r="G189" i="1" s="1"/>
  <c r="C189" i="1"/>
  <c r="H188" i="1"/>
  <c r="D188" i="1"/>
  <c r="G188" i="1" s="1"/>
  <c r="C188" i="1"/>
  <c r="H187" i="1"/>
  <c r="G187" i="1"/>
  <c r="D187" i="1"/>
  <c r="C187" i="1"/>
  <c r="D186" i="1"/>
  <c r="H186" i="1" s="1"/>
  <c r="C186" i="1"/>
  <c r="H185" i="1"/>
  <c r="G185" i="1"/>
  <c r="D185" i="1"/>
  <c r="C185" i="1"/>
  <c r="C184" i="1"/>
  <c r="H183" i="1"/>
  <c r="G183" i="1"/>
  <c r="D183" i="1"/>
  <c r="C183" i="1"/>
  <c r="D182" i="1"/>
  <c r="H182" i="1" s="1"/>
  <c r="C182" i="1"/>
  <c r="D181" i="1"/>
  <c r="H181" i="1" s="1"/>
  <c r="C181" i="1"/>
  <c r="D180" i="1"/>
  <c r="H180" i="1" s="1"/>
  <c r="C180" i="1"/>
  <c r="H179" i="1"/>
  <c r="D179" i="1"/>
  <c r="G179" i="1" s="1"/>
  <c r="C179" i="1"/>
  <c r="H178" i="1"/>
  <c r="G178" i="1"/>
  <c r="D178" i="1"/>
  <c r="C178" i="1"/>
  <c r="D177" i="1"/>
  <c r="H177" i="1" s="1"/>
  <c r="C177" i="1"/>
  <c r="D176" i="1"/>
  <c r="H176" i="1" s="1"/>
  <c r="C176" i="1"/>
  <c r="D175" i="1"/>
  <c r="H175" i="1" s="1"/>
  <c r="C175" i="1"/>
  <c r="H174" i="1"/>
  <c r="D174" i="1"/>
  <c r="G174" i="1" s="1"/>
  <c r="C174" i="1"/>
  <c r="C173" i="1"/>
  <c r="H172" i="1"/>
  <c r="G172" i="1"/>
  <c r="D172" i="1"/>
  <c r="C172" i="1"/>
  <c r="H171" i="1"/>
  <c r="G171" i="1"/>
  <c r="D171" i="1"/>
  <c r="C171" i="1"/>
  <c r="D170" i="1"/>
  <c r="H170" i="1" s="1"/>
  <c r="C170" i="1"/>
  <c r="D169" i="1"/>
  <c r="H169" i="1" s="1"/>
  <c r="C169" i="1"/>
  <c r="D168" i="1"/>
  <c r="H168" i="1" s="1"/>
  <c r="C168" i="1"/>
  <c r="D167" i="1"/>
  <c r="H167" i="1" s="1"/>
  <c r="C167" i="1"/>
  <c r="H166" i="1"/>
  <c r="G166" i="1"/>
  <c r="D166" i="1"/>
  <c r="C166" i="1"/>
  <c r="C165" i="1"/>
  <c r="H164" i="1"/>
  <c r="G164" i="1"/>
  <c r="D164" i="1"/>
  <c r="C164" i="1"/>
  <c r="H163" i="1"/>
  <c r="G163" i="1"/>
  <c r="D163" i="1"/>
  <c r="C163" i="1"/>
  <c r="H162" i="1"/>
  <c r="D162" i="1"/>
  <c r="G162" i="1" s="1"/>
  <c r="C162" i="1"/>
  <c r="H161" i="1"/>
  <c r="D161" i="1"/>
  <c r="G161" i="1" s="1"/>
  <c r="C161" i="1"/>
  <c r="D160" i="1"/>
  <c r="H160" i="1" s="1"/>
  <c r="C160" i="1"/>
  <c r="H158" i="1"/>
  <c r="G158" i="1"/>
  <c r="D158" i="1"/>
  <c r="C158" i="1"/>
  <c r="H157" i="1"/>
  <c r="D157" i="1"/>
  <c r="G157" i="1" s="1"/>
  <c r="C157" i="1"/>
  <c r="H156" i="1"/>
  <c r="G156" i="1"/>
  <c r="D156" i="1"/>
  <c r="C156" i="1"/>
  <c r="C155" i="1"/>
  <c r="D154" i="1"/>
  <c r="H154" i="1" s="1"/>
  <c r="C154" i="1"/>
  <c r="D153" i="1"/>
  <c r="H153" i="1" s="1"/>
  <c r="C153" i="1"/>
  <c r="D152" i="1"/>
  <c r="H152" i="1" s="1"/>
  <c r="C152" i="1"/>
  <c r="H151" i="1"/>
  <c r="G151" i="1"/>
  <c r="D151" i="1"/>
  <c r="C151" i="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H131" i="1"/>
  <c r="G131" i="1"/>
  <c r="D131" i="1"/>
  <c r="C131" i="1"/>
  <c r="D130" i="1"/>
  <c r="H130" i="1" s="1"/>
  <c r="C130" i="1"/>
  <c r="C129" i="1"/>
  <c r="H128" i="1"/>
  <c r="G128" i="1"/>
  <c r="D128" i="1"/>
  <c r="C128" i="1"/>
  <c r="H127" i="1"/>
  <c r="G127" i="1"/>
  <c r="D127" i="1"/>
  <c r="C127" i="1"/>
  <c r="H126" i="1"/>
  <c r="G126" i="1"/>
  <c r="D126" i="1"/>
  <c r="C126" i="1"/>
  <c r="H125" i="1"/>
  <c r="G125" i="1"/>
  <c r="D125" i="1"/>
  <c r="C125" i="1"/>
  <c r="C124" i="1"/>
  <c r="H123" i="1"/>
  <c r="D123" i="1"/>
  <c r="G123" i="1" s="1"/>
  <c r="C123" i="1"/>
  <c r="H122" i="1"/>
  <c r="D122" i="1"/>
  <c r="G122" i="1" s="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6" i="9" l="1"/>
  <c r="B286" i="9" s="1"/>
  <c r="E287" i="9"/>
  <c r="B287" i="9" s="1"/>
  <c r="G1265" i="1"/>
  <c r="E282" i="9"/>
  <c r="B282" i="9" s="1"/>
  <c r="D1216" i="1"/>
  <c r="H1216" i="1" s="1"/>
  <c r="E309" i="9"/>
  <c r="B309" i="9" s="1"/>
  <c r="E293" i="9"/>
  <c r="B293" i="9" s="1"/>
  <c r="F69" i="5"/>
  <c r="D1047" i="1"/>
  <c r="H1047" i="1" s="1"/>
  <c r="F70" i="5"/>
  <c r="D1048" i="1"/>
  <c r="H1048" i="1" s="1"/>
  <c r="F63" i="5"/>
  <c r="G1030" i="1"/>
  <c r="G1023" i="1"/>
  <c r="G1006" i="1"/>
  <c r="G1004" i="1"/>
  <c r="G1003" i="1"/>
  <c r="G1002" i="1"/>
  <c r="G1000" i="1"/>
  <c r="G997" i="1"/>
  <c r="G998" i="1"/>
  <c r="G996" i="1"/>
  <c r="G993" i="1"/>
  <c r="G991" i="1"/>
  <c r="G1437" i="1"/>
  <c r="H1437" i="1"/>
  <c r="I1439" i="1"/>
  <c r="H1438" i="1"/>
  <c r="I27" i="3"/>
  <c r="D1408" i="1"/>
  <c r="H1412" i="1"/>
  <c r="F114" i="6"/>
  <c r="H1414" i="1"/>
  <c r="G1535" i="1"/>
  <c r="G1531" i="1"/>
  <c r="D49" i="8"/>
  <c r="C1524" i="1" s="1"/>
  <c r="G1519" i="1"/>
  <c r="H1519" i="1"/>
  <c r="H1520" i="1"/>
  <c r="H1492" i="1"/>
  <c r="H1500" i="1"/>
  <c r="G1491" i="1"/>
  <c r="H1504" i="1"/>
  <c r="G1503" i="1"/>
  <c r="G1485" i="1"/>
  <c r="H1499" i="1"/>
  <c r="G1499" i="1"/>
  <c r="G1501" i="1"/>
  <c r="H1483" i="1"/>
  <c r="G1483" i="1"/>
  <c r="H1484" i="1"/>
  <c r="D6" i="8"/>
  <c r="C1481" i="1" s="1"/>
  <c r="G816" i="1"/>
  <c r="E68" i="9"/>
  <c r="B68" i="9" s="1"/>
  <c r="E44" i="9"/>
  <c r="B44" i="9" s="1"/>
  <c r="F219" i="9"/>
  <c r="B219" i="9" s="1"/>
  <c r="G713" i="1"/>
  <c r="G711" i="1"/>
  <c r="G710" i="1"/>
  <c r="G669" i="1"/>
  <c r="E23" i="9"/>
  <c r="E275" i="9"/>
  <c r="B275" i="9" s="1"/>
  <c r="G642" i="1"/>
  <c r="G645" i="1"/>
  <c r="G405" i="1"/>
  <c r="G404" i="1"/>
  <c r="G291" i="1"/>
  <c r="G289" i="1"/>
  <c r="G411" i="1"/>
  <c r="E644" i="4"/>
  <c r="D638" i="1" s="1"/>
  <c r="E273" i="9"/>
  <c r="B273" i="9" s="1"/>
  <c r="F215" i="9"/>
  <c r="B215" i="9" s="1"/>
  <c r="E300" i="9"/>
  <c r="B300" i="9" s="1"/>
  <c r="E27" i="9"/>
  <c r="B27" i="9" s="1"/>
  <c r="E288" i="9"/>
  <c r="B288" i="9" s="1"/>
  <c r="E33" i="9"/>
  <c r="B33" i="9" s="1"/>
  <c r="E296" i="9"/>
  <c r="B296" i="9" s="1"/>
  <c r="E298" i="9"/>
  <c r="B298" i="9" s="1"/>
  <c r="H378" i="1"/>
  <c r="G378" i="1"/>
  <c r="F383" i="4"/>
  <c r="E363" i="4"/>
  <c r="D358" i="1" s="1"/>
  <c r="F369" i="4"/>
  <c r="G262" i="1"/>
  <c r="D260" i="1"/>
  <c r="E263" i="4"/>
  <c r="D259" i="1" s="1"/>
  <c r="B226" i="9"/>
  <c r="G255" i="1"/>
  <c r="G256" i="1"/>
  <c r="G184" i="1"/>
  <c r="G186" i="1"/>
  <c r="F188" i="4"/>
  <c r="B223" i="9"/>
  <c r="G182" i="1"/>
  <c r="E45" i="9"/>
  <c r="B45" i="9" s="1"/>
  <c r="G181" i="1"/>
  <c r="G180" i="1"/>
  <c r="F220" i="9"/>
  <c r="B220" i="9" s="1"/>
  <c r="E43" i="9"/>
  <c r="B43" i="9" s="1"/>
  <c r="G177" i="1"/>
  <c r="G176" i="1"/>
  <c r="G175" i="1"/>
  <c r="H173" i="1"/>
  <c r="F177" i="4"/>
  <c r="G170" i="1"/>
  <c r="G169" i="1"/>
  <c r="G168" i="1"/>
  <c r="G167" i="1"/>
  <c r="H165" i="1"/>
  <c r="G165" i="1"/>
  <c r="F169" i="4"/>
  <c r="E163" i="4"/>
  <c r="D159" i="1" s="1"/>
  <c r="G160" i="1"/>
  <c r="D155" i="1"/>
  <c r="G154" i="1"/>
  <c r="F218" i="9"/>
  <c r="G153" i="1"/>
  <c r="D149" i="1"/>
  <c r="H149" i="1" s="1"/>
  <c r="G152" i="1"/>
  <c r="G150" i="1"/>
  <c r="G130" i="1"/>
  <c r="G132" i="1"/>
  <c r="H129" i="1"/>
  <c r="G129" i="1"/>
  <c r="F133" i="4"/>
  <c r="H124" i="1"/>
  <c r="G124" i="1"/>
  <c r="E124" i="4"/>
  <c r="D120" i="1" s="1"/>
  <c r="H120" i="1" s="1"/>
  <c r="F128" i="4"/>
  <c r="H121" i="1"/>
  <c r="F112" i="4"/>
  <c r="E38" i="9"/>
  <c r="B38" i="9" s="1"/>
  <c r="F217" i="9"/>
  <c r="B217" i="9" s="1"/>
  <c r="G79" i="1"/>
  <c r="G81" i="1"/>
  <c r="F68" i="4"/>
  <c r="E30" i="9"/>
  <c r="B30" i="9" s="1"/>
  <c r="G1048" i="1"/>
  <c r="G1049" i="1"/>
  <c r="G1050" i="1"/>
  <c r="G1051" i="1"/>
  <c r="G1052" i="1"/>
  <c r="G1053" i="1"/>
  <c r="G1054" i="1"/>
  <c r="G1055" i="1"/>
  <c r="G1056" i="1"/>
  <c r="G1057" i="1"/>
  <c r="G1058" i="1"/>
  <c r="G1059" i="1"/>
  <c r="G1060" i="1"/>
  <c r="G1061" i="1"/>
  <c r="G1062" i="1"/>
  <c r="G1063" i="1"/>
  <c r="G1064" i="1"/>
  <c r="H1155" i="1"/>
  <c r="H1156" i="1"/>
  <c r="H1157" i="1"/>
  <c r="H1158" i="1"/>
  <c r="H1159" i="1"/>
  <c r="H1160" i="1"/>
  <c r="H1161" i="1"/>
  <c r="H1162" i="1"/>
  <c r="H1163" i="1"/>
  <c r="H1164" i="1"/>
  <c r="H1165" i="1"/>
  <c r="H1166" i="1"/>
  <c r="G1186" i="1"/>
  <c r="G1190" i="1"/>
  <c r="G1194" i="1"/>
  <c r="G1198" i="1"/>
  <c r="G1202" i="1"/>
  <c r="G1206" i="1"/>
  <c r="G1210" i="1"/>
  <c r="G1216" i="1"/>
  <c r="G1220" i="1"/>
  <c r="G1224" i="1"/>
  <c r="G1228" i="1"/>
  <c r="G1232" i="1"/>
  <c r="G1236" i="1"/>
  <c r="G1240" i="1"/>
  <c r="G1244" i="1"/>
  <c r="G1248" i="1"/>
  <c r="G1252" i="1"/>
  <c r="G1187" i="1"/>
  <c r="G1191" i="1"/>
  <c r="G1195" i="1"/>
  <c r="G1199" i="1"/>
  <c r="G1203" i="1"/>
  <c r="G1207" i="1"/>
  <c r="G1211" i="1"/>
  <c r="G1217" i="1"/>
  <c r="G1221" i="1"/>
  <c r="G1225" i="1"/>
  <c r="G1229" i="1"/>
  <c r="G1233" i="1"/>
  <c r="G1237" i="1"/>
  <c r="G1241" i="1"/>
  <c r="G1245" i="1"/>
  <c r="G1249" i="1"/>
  <c r="H1362" i="1"/>
  <c r="H1366" i="1"/>
  <c r="H1370" i="1"/>
  <c r="H1374" i="1"/>
  <c r="H1378" i="1"/>
  <c r="H1382" i="1"/>
  <c r="H1386" i="1"/>
  <c r="H1390" i="1"/>
  <c r="H1394" i="1"/>
  <c r="H1398" i="1"/>
  <c r="H1402" i="1"/>
  <c r="H1406" i="1"/>
  <c r="I1441" i="1"/>
  <c r="G1449" i="1"/>
  <c r="I1449" i="1" s="1"/>
  <c r="J1449" i="1"/>
  <c r="H1449" i="1"/>
  <c r="G1453" i="1"/>
  <c r="H1453" i="1"/>
  <c r="G1455" i="1"/>
  <c r="I1455" i="1" s="1"/>
  <c r="J1455" i="1"/>
  <c r="H1455" i="1"/>
  <c r="G1459" i="1"/>
  <c r="I1459" i="1" s="1"/>
  <c r="J1459" i="1"/>
  <c r="H1459" i="1"/>
  <c r="G1462" i="1"/>
  <c r="J1462" i="1"/>
  <c r="H1462" i="1"/>
  <c r="G1466" i="1"/>
  <c r="J1466" i="1"/>
  <c r="H1466" i="1"/>
  <c r="G1474" i="1"/>
  <c r="I1474" i="1" s="1"/>
  <c r="J1474" i="1"/>
  <c r="H1474" i="1"/>
  <c r="I1476" i="1"/>
  <c r="H1522" i="1"/>
  <c r="G1522" i="1"/>
  <c r="H1526" i="1"/>
  <c r="G1526" i="1"/>
  <c r="H1530" i="1"/>
  <c r="G1530" i="1"/>
  <c r="H1534" i="1"/>
  <c r="G1534" i="1"/>
  <c r="H1538" i="1"/>
  <c r="G1538" i="1"/>
  <c r="H1542" i="1"/>
  <c r="G1542" i="1"/>
  <c r="H1546" i="1"/>
  <c r="G1546" i="1"/>
  <c r="H1550" i="1"/>
  <c r="G1550" i="1"/>
  <c r="H1554" i="1"/>
  <c r="G1554" i="1"/>
  <c r="G1558" i="1"/>
  <c r="H1558" i="1"/>
  <c r="H1571" i="1"/>
  <c r="G1571" i="1"/>
  <c r="G1440" i="1"/>
  <c r="I1440" i="1" s="1"/>
  <c r="G1444" i="1"/>
  <c r="I1444" i="1" s="1"/>
  <c r="G1477" i="1"/>
  <c r="J1477" i="1"/>
  <c r="H1477" i="1"/>
  <c r="G1447" i="1"/>
  <c r="J1447" i="1"/>
  <c r="H1447" i="1"/>
  <c r="G1451" i="1"/>
  <c r="J1451" i="1"/>
  <c r="H1451" i="1"/>
  <c r="G1454" i="1"/>
  <c r="H1454" i="1"/>
  <c r="G1457" i="1"/>
  <c r="J1457" i="1"/>
  <c r="H1457" i="1"/>
  <c r="G1461" i="1"/>
  <c r="H1461" i="1"/>
  <c r="G1464" i="1"/>
  <c r="I1464" i="1" s="1"/>
  <c r="J1464" i="1"/>
  <c r="H1464" i="1"/>
  <c r="G1468" i="1"/>
  <c r="J1468" i="1"/>
  <c r="H1468" i="1"/>
  <c r="G1472" i="1"/>
  <c r="J1472" i="1"/>
  <c r="H1472" i="1"/>
  <c r="H1482" i="1"/>
  <c r="G1482" i="1"/>
  <c r="H1486" i="1"/>
  <c r="G1486" i="1"/>
  <c r="H1490" i="1"/>
  <c r="G1490" i="1"/>
  <c r="H1494" i="1"/>
  <c r="G1494" i="1"/>
  <c r="H1498" i="1"/>
  <c r="G1498" i="1"/>
  <c r="H1502" i="1"/>
  <c r="G1502" i="1"/>
  <c r="H1506" i="1"/>
  <c r="G1506" i="1"/>
  <c r="H1510" i="1"/>
  <c r="G1510" i="1"/>
  <c r="H1514" i="1"/>
  <c r="G1514" i="1"/>
  <c r="H1560" i="1"/>
  <c r="G1560" i="1"/>
  <c r="F8" i="4"/>
  <c r="D7" i="4"/>
  <c r="H1363" i="1"/>
  <c r="H1367" i="1"/>
  <c r="H1371" i="1"/>
  <c r="H1375" i="1"/>
  <c r="H1379" i="1"/>
  <c r="H1383" i="1"/>
  <c r="H1387" i="1"/>
  <c r="H1391" i="1"/>
  <c r="H1395" i="1"/>
  <c r="H1399" i="1"/>
  <c r="H1403" i="1"/>
  <c r="H1407" i="1"/>
  <c r="J1440" i="1"/>
  <c r="J1444" i="1"/>
  <c r="I1448" i="1"/>
  <c r="I1452" i="1"/>
  <c r="I1458" i="1"/>
  <c r="I1465" i="1"/>
  <c r="I1473" i="1"/>
  <c r="G1479" i="1"/>
  <c r="J1479" i="1"/>
  <c r="H1479" i="1"/>
  <c r="H1563" i="1"/>
  <c r="G1563" i="1"/>
  <c r="H1575" i="1"/>
  <c r="G1575" i="1"/>
  <c r="G1445" i="1"/>
  <c r="J1446" i="1"/>
  <c r="J1448" i="1"/>
  <c r="J1450" i="1"/>
  <c r="J1452" i="1"/>
  <c r="J1456" i="1"/>
  <c r="J1458" i="1"/>
  <c r="J1460" i="1"/>
  <c r="J1463" i="1"/>
  <c r="J1465" i="1"/>
  <c r="J1467" i="1"/>
  <c r="J1471" i="1"/>
  <c r="J1473" i="1"/>
  <c r="J1476" i="1"/>
  <c r="J1478" i="1"/>
  <c r="G1480" i="1"/>
  <c r="G1559" i="1"/>
  <c r="H1562" i="1"/>
  <c r="G1564" i="1"/>
  <c r="H1570" i="1"/>
  <c r="G1574" i="1"/>
  <c r="H1574" i="1"/>
  <c r="H1576" i="1"/>
  <c r="F51" i="4"/>
  <c r="D50" i="4"/>
  <c r="F83" i="4"/>
  <c r="D82" i="4"/>
  <c r="H1579" i="1"/>
  <c r="G1579" i="1"/>
  <c r="E528" i="4"/>
  <c r="E141" i="6"/>
  <c r="G318" i="9" s="1"/>
  <c r="E318" i="9" s="1"/>
  <c r="G1566" i="1"/>
  <c r="H1566" i="1"/>
  <c r="F245" i="5"/>
  <c r="D42" i="8"/>
  <c r="E152" i="4"/>
  <c r="G21" i="9" s="1"/>
  <c r="D163" i="4"/>
  <c r="F216" i="4"/>
  <c r="D252" i="4"/>
  <c r="D263" i="4"/>
  <c r="D350" i="4"/>
  <c r="D643" i="4"/>
  <c r="F416" i="4"/>
  <c r="F417" i="4"/>
  <c r="D459" i="4"/>
  <c r="D484" i="4"/>
  <c r="D580" i="4"/>
  <c r="F78" i="5"/>
  <c r="E87" i="5"/>
  <c r="D1065" i="1" s="1"/>
  <c r="D177" i="5"/>
  <c r="D190" i="5"/>
  <c r="E245" i="5"/>
  <c r="D1222" i="1" s="1"/>
  <c r="D35" i="6"/>
  <c r="E5" i="7"/>
  <c r="G316" i="9" s="1"/>
  <c r="E316" i="9" s="1"/>
  <c r="E106" i="4"/>
  <c r="F134" i="4"/>
  <c r="D196" i="4"/>
  <c r="E224" i="4"/>
  <c r="D220" i="1" s="1"/>
  <c r="D299" i="4"/>
  <c r="E311" i="4"/>
  <c r="D306" i="1" s="1"/>
  <c r="D515" i="4"/>
  <c r="F594" i="4"/>
  <c r="D625" i="4"/>
  <c r="D141" i="6"/>
  <c r="F5" i="6"/>
  <c r="E12" i="5"/>
  <c r="F12" i="5" s="1"/>
  <c r="H291" i="9"/>
  <c r="E291" i="9" s="1"/>
  <c r="B291" i="9" s="1"/>
  <c r="E146" i="5"/>
  <c r="D1124" i="1" s="1"/>
  <c r="D206" i="5"/>
  <c r="D238" i="5"/>
  <c r="F239" i="5"/>
  <c r="E252" i="4"/>
  <c r="D248" i="1" s="1"/>
  <c r="D529" i="4"/>
  <c r="D567" i="4"/>
  <c r="D7" i="5"/>
  <c r="D87" i="5"/>
  <c r="D68" i="5" s="1"/>
  <c r="F88" i="5"/>
  <c r="D118" i="5"/>
  <c r="E176" i="5"/>
  <c r="H19" i="9" s="1"/>
  <c r="E19" i="9" s="1"/>
  <c r="B19" i="9" s="1"/>
  <c r="B23" i="9"/>
  <c r="B31" i="9"/>
  <c r="E143" i="9"/>
  <c r="B143"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65" i="9"/>
  <c r="G164" i="9"/>
  <c r="E164" i="9" s="1"/>
  <c r="B164" i="9" s="1"/>
  <c r="G163" i="9"/>
  <c r="E163" i="9" s="1"/>
  <c r="B163" i="9" s="1"/>
  <c r="G162" i="9"/>
  <c r="E162" i="9" s="1"/>
  <c r="B162" i="9" s="1"/>
  <c r="G161" i="9"/>
  <c r="E161" i="9" s="1"/>
  <c r="B161"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6" i="9"/>
  <c r="E186" i="9" s="1"/>
  <c r="B186" i="9" s="1"/>
  <c r="G166" i="9"/>
  <c r="E166" i="9" s="1"/>
  <c r="B166" i="9" s="1"/>
  <c r="H165" i="9"/>
  <c r="I10" i="9"/>
  <c r="E48" i="9"/>
  <c r="B48" i="9" s="1"/>
  <c r="B216" i="9"/>
  <c r="B227" i="9"/>
  <c r="B237" i="9"/>
  <c r="B243" i="9"/>
  <c r="B253" i="9"/>
  <c r="B259" i="9"/>
  <c r="B231" i="9"/>
  <c r="B263" i="9"/>
  <c r="B218" i="9"/>
  <c r="B235" i="9"/>
  <c r="B251" i="9"/>
  <c r="G1047" i="1" l="1"/>
  <c r="G1408" i="1"/>
  <c r="H1408" i="1"/>
  <c r="G1524" i="1"/>
  <c r="H1524" i="1"/>
  <c r="D43" i="8"/>
  <c r="I35" i="3" s="1"/>
  <c r="C1518" i="1"/>
  <c r="H1481" i="1"/>
  <c r="G1481" i="1"/>
  <c r="F213" i="9"/>
  <c r="B213" i="9" s="1"/>
  <c r="H638" i="1"/>
  <c r="G638" i="1"/>
  <c r="E350" i="4"/>
  <c r="H358" i="1"/>
  <c r="G358" i="1"/>
  <c r="F363" i="4"/>
  <c r="G260" i="1"/>
  <c r="H260" i="1"/>
  <c r="H155" i="1"/>
  <c r="G155" i="1"/>
  <c r="G149" i="1"/>
  <c r="F152" i="4"/>
  <c r="F124" i="4"/>
  <c r="G120" i="1"/>
  <c r="H21" i="3"/>
  <c r="C1046" i="1"/>
  <c r="B316" i="9"/>
  <c r="E315" i="9"/>
  <c r="I10" i="3" s="1"/>
  <c r="E165" i="9"/>
  <c r="B165" i="9" s="1"/>
  <c r="F118" i="5"/>
  <c r="C1096" i="1"/>
  <c r="F567" i="4"/>
  <c r="C561" i="1"/>
  <c r="H1124" i="1"/>
  <c r="G1124" i="1"/>
  <c r="G220" i="1"/>
  <c r="H220" i="1"/>
  <c r="H1222" i="1"/>
  <c r="G1222" i="1"/>
  <c r="F459" i="4"/>
  <c r="C453" i="1"/>
  <c r="F643" i="4"/>
  <c r="C637" i="1"/>
  <c r="E298" i="4"/>
  <c r="I1472" i="1"/>
  <c r="I1451" i="1"/>
  <c r="I1466" i="1"/>
  <c r="F529" i="4"/>
  <c r="D528" i="4"/>
  <c r="C523" i="1"/>
  <c r="F141" i="6"/>
  <c r="H28" i="3"/>
  <c r="C1435" i="1"/>
  <c r="F515" i="4"/>
  <c r="C509" i="1"/>
  <c r="F196" i="4"/>
  <c r="C192" i="1"/>
  <c r="F106" i="4"/>
  <c r="D102" i="1"/>
  <c r="G310" i="9"/>
  <c r="E310" i="9" s="1"/>
  <c r="B310" i="9" s="1"/>
  <c r="F190" i="5"/>
  <c r="C1167" i="1"/>
  <c r="E68" i="5"/>
  <c r="D420" i="4"/>
  <c r="F350" i="4"/>
  <c r="C345" i="1"/>
  <c r="F163" i="4"/>
  <c r="C159" i="1"/>
  <c r="E636" i="4"/>
  <c r="D630" i="1" s="1"/>
  <c r="D522" i="1"/>
  <c r="F82" i="4"/>
  <c r="C78" i="1"/>
  <c r="E6" i="4"/>
  <c r="F87" i="5"/>
  <c r="C1065" i="1"/>
  <c r="F238" i="5"/>
  <c r="D237" i="5"/>
  <c r="C1215" i="1"/>
  <c r="E7" i="5"/>
  <c r="D990" i="1"/>
  <c r="E317" i="9"/>
  <c r="B318" i="9"/>
  <c r="H306" i="1"/>
  <c r="G306" i="1"/>
  <c r="I29" i="3"/>
  <c r="D1436" i="1"/>
  <c r="G308" i="9"/>
  <c r="E308" i="9" s="1"/>
  <c r="B308" i="9" s="1"/>
  <c r="F177" i="5"/>
  <c r="D176" i="5"/>
  <c r="C1154" i="1"/>
  <c r="F580" i="4"/>
  <c r="C574" i="1"/>
  <c r="F263" i="4"/>
  <c r="C259" i="1"/>
  <c r="E151" i="4"/>
  <c r="D148" i="1"/>
  <c r="I28" i="3"/>
  <c r="D1435" i="1"/>
  <c r="H21" i="9"/>
  <c r="E21" i="9" s="1"/>
  <c r="E237" i="5"/>
  <c r="E175" i="5" s="1"/>
  <c r="D1152" i="1" s="1"/>
  <c r="I22" i="3"/>
  <c r="D1153" i="1"/>
  <c r="D6" i="5"/>
  <c r="H20" i="3"/>
  <c r="C985" i="1"/>
  <c r="G311" i="9"/>
  <c r="E311" i="9" s="1"/>
  <c r="B311" i="9" s="1"/>
  <c r="F206" i="5"/>
  <c r="C1183" i="1"/>
  <c r="F625" i="4"/>
  <c r="C619" i="1"/>
  <c r="F299" i="4"/>
  <c r="D298" i="4"/>
  <c r="C294" i="1"/>
  <c r="D151" i="4"/>
  <c r="F35" i="6"/>
  <c r="H25" i="3"/>
  <c r="C1329" i="1"/>
  <c r="F484" i="4"/>
  <c r="C478" i="1"/>
  <c r="F252" i="4"/>
  <c r="C248" i="1"/>
  <c r="G314" i="9"/>
  <c r="E314" i="9" s="1"/>
  <c r="B314" i="9" s="1"/>
  <c r="I34" i="3"/>
  <c r="C1517" i="1"/>
  <c r="E635" i="4"/>
  <c r="D629" i="1" s="1"/>
  <c r="F146" i="5"/>
  <c r="E408" i="4"/>
  <c r="D403" i="1" s="1"/>
  <c r="D345" i="1"/>
  <c r="F50" i="4"/>
  <c r="C46" i="1"/>
  <c r="I1479" i="1"/>
  <c r="F7" i="4"/>
  <c r="D6" i="4"/>
  <c r="C3" i="1"/>
  <c r="I1468" i="1"/>
  <c r="I1457" i="1"/>
  <c r="I1447" i="1"/>
  <c r="I1477" i="1"/>
  <c r="I1462" i="1"/>
  <c r="K1451" i="9" l="1"/>
  <c r="G313" i="9"/>
  <c r="E313" i="9" s="1"/>
  <c r="B313" i="9" s="1"/>
  <c r="G1518" i="1"/>
  <c r="H1518" i="1"/>
  <c r="B21" i="9"/>
  <c r="F298" i="4"/>
  <c r="D407" i="4"/>
  <c r="C293" i="1"/>
  <c r="E289" i="4"/>
  <c r="I17" i="3"/>
  <c r="D147" i="1"/>
  <c r="E6" i="5"/>
  <c r="G285" i="9" s="1"/>
  <c r="E285" i="9" s="1"/>
  <c r="B285" i="9" s="1"/>
  <c r="I20" i="3"/>
  <c r="D985" i="1"/>
  <c r="H985" i="1" s="1"/>
  <c r="E407" i="4"/>
  <c r="D402" i="1" s="1"/>
  <c r="D293" i="1"/>
  <c r="G3" i="1"/>
  <c r="H3" i="1"/>
  <c r="G46" i="1"/>
  <c r="H46" i="1"/>
  <c r="G478" i="1"/>
  <c r="H478" i="1"/>
  <c r="H259" i="1"/>
  <c r="G259" i="1"/>
  <c r="G1154" i="1"/>
  <c r="H1154" i="1"/>
  <c r="G1436" i="1"/>
  <c r="H1436" i="1"/>
  <c r="H1215" i="1"/>
  <c r="G1215" i="1"/>
  <c r="G345" i="1"/>
  <c r="H345" i="1"/>
  <c r="I21" i="3"/>
  <c r="D1046" i="1"/>
  <c r="H1046" i="1" s="1"/>
  <c r="H102" i="1"/>
  <c r="G102" i="1"/>
  <c r="H509" i="1"/>
  <c r="G509" i="1"/>
  <c r="G453" i="1"/>
  <c r="H453" i="1"/>
  <c r="H561" i="1"/>
  <c r="G561" i="1"/>
  <c r="H1183" i="1"/>
  <c r="G1183" i="1"/>
  <c r="D412" i="4"/>
  <c r="F6" i="4"/>
  <c r="H16" i="3"/>
  <c r="C2" i="1"/>
  <c r="D289" i="4"/>
  <c r="F151" i="4"/>
  <c r="H17" i="3"/>
  <c r="C147" i="1"/>
  <c r="H619" i="1"/>
  <c r="G619" i="1"/>
  <c r="E290" i="4"/>
  <c r="D286" i="1" s="1"/>
  <c r="E412" i="4"/>
  <c r="I16" i="3"/>
  <c r="D2" i="1"/>
  <c r="H523" i="1"/>
  <c r="G523" i="1"/>
  <c r="C984" i="1"/>
  <c r="F176" i="5"/>
  <c r="D175" i="5"/>
  <c r="H22" i="3"/>
  <c r="C1153" i="1"/>
  <c r="F237" i="5"/>
  <c r="H23" i="3"/>
  <c r="C1214" i="1"/>
  <c r="H1167" i="1"/>
  <c r="G1167" i="1"/>
  <c r="G1517" i="1"/>
  <c r="H1517" i="1"/>
  <c r="H11" i="3"/>
  <c r="G248" i="1"/>
  <c r="H248" i="1"/>
  <c r="H1329" i="1"/>
  <c r="G1329" i="1"/>
  <c r="H9" i="3"/>
  <c r="G294" i="1"/>
  <c r="H294" i="1"/>
  <c r="F7" i="5"/>
  <c r="I23" i="3"/>
  <c r="D1214" i="1"/>
  <c r="H148" i="1"/>
  <c r="G148" i="1"/>
  <c r="G574" i="1"/>
  <c r="H574" i="1"/>
  <c r="H990" i="1"/>
  <c r="G990" i="1"/>
  <c r="G78" i="1"/>
  <c r="H78" i="1"/>
  <c r="G159" i="1"/>
  <c r="H159" i="1"/>
  <c r="D408" i="4"/>
  <c r="G192" i="1"/>
  <c r="H192" i="1"/>
  <c r="G1435" i="1"/>
  <c r="H1435" i="1"/>
  <c r="D636" i="4"/>
  <c r="F528" i="4"/>
  <c r="C522" i="1"/>
  <c r="G637" i="1"/>
  <c r="H637" i="1"/>
  <c r="H1096" i="1"/>
  <c r="G1096" i="1"/>
  <c r="F68" i="5"/>
  <c r="G1065" i="1"/>
  <c r="H1065" i="1"/>
  <c r="D635" i="4"/>
  <c r="F420" i="4"/>
  <c r="C414" i="1"/>
  <c r="G1046" i="1" l="1"/>
  <c r="F6" i="5"/>
  <c r="E312" i="9"/>
  <c r="H1214" i="1"/>
  <c r="G1214" i="1"/>
  <c r="G414" i="1"/>
  <c r="H414" i="1"/>
  <c r="F636" i="4"/>
  <c r="C630" i="1"/>
  <c r="F175" i="5"/>
  <c r="C1152" i="1"/>
  <c r="G278" i="9"/>
  <c r="F408" i="4"/>
  <c r="C403" i="1"/>
  <c r="K3" i="9"/>
  <c r="I9" i="3"/>
  <c r="D413" i="4"/>
  <c r="F289" i="4"/>
  <c r="D291" i="4"/>
  <c r="C285" i="1"/>
  <c r="D290" i="4"/>
  <c r="E413" i="4"/>
  <c r="E291" i="4"/>
  <c r="D287" i="1" s="1"/>
  <c r="D285" i="1"/>
  <c r="F407" i="4"/>
  <c r="C402" i="1"/>
  <c r="F635" i="4"/>
  <c r="C629" i="1"/>
  <c r="N3" i="9"/>
  <c r="I11" i="3"/>
  <c r="H1153" i="1"/>
  <c r="G1153" i="1"/>
  <c r="E639" i="4"/>
  <c r="E414" i="4"/>
  <c r="D409" i="1" s="1"/>
  <c r="D407" i="1"/>
  <c r="G147" i="1"/>
  <c r="H147" i="1"/>
  <c r="G2" i="1"/>
  <c r="H2" i="1"/>
  <c r="D639" i="4"/>
  <c r="D414" i="4"/>
  <c r="F412" i="4"/>
  <c r="C407" i="1"/>
  <c r="H278" i="9"/>
  <c r="D984" i="1"/>
  <c r="H8" i="3" s="1"/>
  <c r="G985" i="1"/>
  <c r="H522" i="1"/>
  <c r="G522" i="1"/>
  <c r="G293" i="1"/>
  <c r="H293" i="1"/>
  <c r="H984" i="1" l="1"/>
  <c r="M3" i="9"/>
  <c r="F414" i="4"/>
  <c r="C409" i="1"/>
  <c r="G407" i="1"/>
  <c r="H407" i="1"/>
  <c r="G984" i="1"/>
  <c r="F291" i="4"/>
  <c r="C287" i="1"/>
  <c r="H1152" i="1"/>
  <c r="G1152" i="1"/>
  <c r="H402" i="1"/>
  <c r="G402" i="1"/>
  <c r="E640" i="4"/>
  <c r="E641" i="4" s="1"/>
  <c r="E415" i="4"/>
  <c r="D410" i="1" s="1"/>
  <c r="D408" i="1"/>
  <c r="G403" i="1"/>
  <c r="H403" i="1"/>
  <c r="F290" i="4"/>
  <c r="C286" i="1"/>
  <c r="F413" i="4"/>
  <c r="D415" i="4"/>
  <c r="D640" i="4"/>
  <c r="C408" i="1"/>
  <c r="H630" i="1"/>
  <c r="G630" i="1"/>
  <c r="D641" i="4"/>
  <c r="F639" i="4"/>
  <c r="C633" i="1"/>
  <c r="D633" i="1"/>
  <c r="H629" i="1"/>
  <c r="G629" i="1"/>
  <c r="H285" i="1"/>
  <c r="G285" i="1"/>
  <c r="E278" i="9"/>
  <c r="H287" i="1" l="1"/>
  <c r="G287" i="1"/>
  <c r="F641" i="4"/>
  <c r="C635" i="1"/>
  <c r="F640" i="4"/>
  <c r="D642" i="4"/>
  <c r="C634" i="1"/>
  <c r="H286" i="1"/>
  <c r="G286" i="1"/>
  <c r="G409" i="1"/>
  <c r="H409" i="1"/>
  <c r="E277" i="9"/>
  <c r="I8" i="3" s="1"/>
  <c r="B278" i="9"/>
  <c r="H408" i="1"/>
  <c r="G408" i="1"/>
  <c r="D635" i="1"/>
  <c r="F415" i="4"/>
  <c r="C410" i="1"/>
  <c r="H633" i="1"/>
  <c r="G633" i="1"/>
  <c r="E642" i="4"/>
  <c r="E645" i="4" s="1"/>
  <c r="D634" i="1"/>
  <c r="F642" i="4" l="1"/>
  <c r="D646" i="4"/>
  <c r="C636" i="1"/>
  <c r="I18" i="3"/>
  <c r="D639" i="1"/>
  <c r="H410" i="1"/>
  <c r="G410" i="1"/>
  <c r="H635" i="1"/>
  <c r="G635" i="1"/>
  <c r="E646" i="4"/>
  <c r="G276" i="9" s="1"/>
  <c r="E276" i="9" s="1"/>
  <c r="B276" i="9" s="1"/>
  <c r="D636" i="1"/>
  <c r="G634" i="1"/>
  <c r="H634" i="1"/>
  <c r="D645" i="4"/>
  <c r="F645" i="4" l="1"/>
  <c r="H18" i="3"/>
  <c r="C639" i="1"/>
  <c r="I19" i="3"/>
  <c r="D640" i="1"/>
  <c r="G636" i="1"/>
  <c r="H636" i="1"/>
  <c r="H7" i="3"/>
  <c r="F646" i="4"/>
  <c r="H19" i="3"/>
  <c r="C640" i="1"/>
  <c r="J3" i="9" l="1"/>
  <c r="G640" i="1"/>
  <c r="H640" i="1"/>
  <c r="G639" i="1"/>
  <c r="H639" i="1"/>
  <c r="G274" i="9" l="1"/>
  <c r="M272" i="9"/>
  <c r="L272" i="9"/>
  <c r="H274" i="9"/>
  <c r="G18" i="9"/>
  <c r="H18" i="9"/>
  <c r="K9" i="9"/>
  <c r="J6" i="9"/>
  <c r="L15" i="9"/>
  <c r="K5" i="9"/>
  <c r="H17" i="9"/>
  <c r="I11" i="9"/>
  <c r="M16" i="9"/>
  <c r="K13" i="9"/>
  <c r="J10" i="9"/>
  <c r="I7" i="9"/>
  <c r="I5" i="9"/>
  <c r="K11" i="9"/>
  <c r="J17" i="9"/>
  <c r="I6" i="9"/>
  <c r="I8" i="9"/>
  <c r="J11" i="9"/>
  <c r="I13" i="9"/>
  <c r="K7" i="9"/>
  <c r="J12" i="9"/>
  <c r="J13" i="9"/>
  <c r="G16" i="9"/>
  <c r="J9" i="9"/>
  <c r="H15" i="9"/>
  <c r="K6" i="9"/>
  <c r="J8" i="9"/>
  <c r="G15" i="9"/>
  <c r="I17" i="9"/>
  <c r="I9" i="9"/>
  <c r="H16" i="9"/>
  <c r="J5" i="9"/>
  <c r="L16" i="9"/>
  <c r="F16" i="9" s="1"/>
  <c r="J7" i="9"/>
  <c r="I12" i="9"/>
  <c r="K12" i="9"/>
  <c r="G17" i="9"/>
  <c r="M15" i="9"/>
  <c r="K8" i="9"/>
  <c r="K10" i="9"/>
  <c r="E12" i="9" l="1"/>
  <c r="B12" i="9" s="1"/>
  <c r="E13" i="9"/>
  <c r="B13" i="9" s="1"/>
  <c r="E10" i="9"/>
  <c r="B10" i="9" s="1"/>
  <c r="F272" i="9"/>
  <c r="B272" i="9" s="1"/>
  <c r="E274" i="9"/>
  <c r="E20" i="9" s="1"/>
  <c r="I7" i="3" s="1"/>
  <c r="E16" i="9"/>
  <c r="B16" i="9" s="1"/>
  <c r="E17" i="9"/>
  <c r="B17" i="9" s="1"/>
  <c r="E8" i="9"/>
  <c r="B8" i="9" s="1"/>
  <c r="E15" i="9"/>
  <c r="E6" i="9"/>
  <c r="B6" i="9" s="1"/>
  <c r="E7" i="9"/>
  <c r="B7" i="9" s="1"/>
  <c r="E11" i="9"/>
  <c r="B11" i="9" s="1"/>
  <c r="E9" i="9"/>
  <c r="B9" i="9" s="1"/>
  <c r="E5" i="9"/>
  <c r="F15" i="9"/>
  <c r="F14" i="9" s="1"/>
  <c r="E18" i="9"/>
  <c r="B18" i="9" s="1"/>
  <c r="B274" i="9"/>
  <c r="F20" i="9" l="1"/>
  <c r="F3" i="9" s="1"/>
  <c r="E4" i="9"/>
  <c r="B5"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<sst xmlns="http://schemas.openxmlformats.org/spreadsheetml/2006/main" count="4374" uniqueCount="3426">
  <si>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</si>
  <si>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</si>
  <si>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</si>
  <si>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</si>
  <si>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</si>
  <si>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</si>
  <si>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</si>
  <si>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</si>
  <si>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</si>
  <si>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</si>
  <si>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</si>
  <si>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</si>
  <si>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</si>
  <si>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</si>
  <si>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</si>
  <si>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</si>
  <si>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</si>
  <si>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</si>
  <si>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</si>
  <si>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</si>
  <si>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</si>
  <si>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</si>
  <si>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</si>
  <si>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</si>
  <si>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</si>
  <si>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</si>
  <si>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</si>
  <si>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</si>
  <si>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</si>
  <si>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</si>
  <si>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</si>
  <si>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VELA LUKA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</si>
  <si>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</si>
  <si>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</si>
  <si>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</si>
  <si>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</si>
  <si>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</si>
  <si>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</si>
  <si>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</si>
  <si>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</si>
  <si>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</si>
  <si>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</si>
  <si>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</si>
  <si>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</si>
  <si>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</si>
  <si>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</si>
  <si>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</si>
  <si>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</si>
  <si>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</si>
  <si>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18539 - SREDNJA ŠKOLA VELA LUKA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</si>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</sst>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802571.33</v>
      </c>
      <c r="D2" s="6">
        <f>'PR-RAS'!E6</f>
        <v>985771.07</v>
      </c>
      <c r="E2" s="6">
        <v>0</v>
      </c>
      <c r="F2" s="6">
        <v>0</v>
      </c>
      <c r="G2" s="7">
        <f t="shared" ref="G2:G264" si="0">(B2/1000)*(C2*1+D2*2)</f>
        <v>2774.1134699999998</v>
      </c>
      <c r="H2" s="7">
        <f t="shared" ref="H2:H264" si="1">ABS(C2-ROUND(C2,0))+ABS(D2-ROUND(D2,0))</f>
        <v>0.39999999990686774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694255.82</v>
      </c>
      <c r="D46" s="1">
        <f>'PR-RAS'!E50</f>
        <v>858106.12</v>
      </c>
      <c r="E46" s="1">
        <v>0</v>
      </c>
      <c r="F46" s="1">
        <v>0</v>
      </c>
      <c r="G46" s="2">
        <f t="shared" si="0"/>
        <v>108471.06269999999</v>
      </c>
      <c r="H46" s="2">
        <f t="shared" si="1"/>
        <v>0.30000000004656613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692388.22</v>
      </c>
      <c r="D64" s="1">
        <f>'PR-RAS'!E68</f>
        <v>858106.12</v>
      </c>
      <c r="E64" s="1">
        <v>0</v>
      </c>
      <c r="F64" s="1">
        <v>0</v>
      </c>
      <c r="G64" s="2">
        <f t="shared" si="0"/>
        <v>151741.82897999999</v>
      </c>
      <c r="H64" s="2">
        <f t="shared" si="1"/>
        <v>0.33999999996740371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692388.22</v>
      </c>
      <c r="D65" s="1">
        <f>'PR-RAS'!E69</f>
        <v>858106.12</v>
      </c>
      <c r="E65" s="1">
        <v>0</v>
      </c>
      <c r="F65" s="1">
        <v>0</v>
      </c>
      <c r="G65" s="2">
        <f t="shared" si="0"/>
        <v>154150.42944000001</v>
      </c>
      <c r="H65" s="2">
        <f t="shared" si="1"/>
        <v>0.33999999996740371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1867.6</v>
      </c>
      <c r="D70" s="1">
        <f>'PR-RAS'!E74</f>
        <v>0</v>
      </c>
      <c r="E70" s="1">
        <v>0</v>
      </c>
      <c r="F70" s="1">
        <v>0</v>
      </c>
      <c r="G70" s="2">
        <f t="shared" si="0"/>
        <v>128.86440000000002</v>
      </c>
      <c r="H70" s="2">
        <f t="shared" si="1"/>
        <v>0.40000000000009095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1867.6</v>
      </c>
      <c r="D71" s="1">
        <f>'PR-RAS'!E75</f>
        <v>0</v>
      </c>
      <c r="E71" s="1">
        <v>0</v>
      </c>
      <c r="F71" s="1">
        <v>0</v>
      </c>
      <c r="G71" s="2">
        <f t="shared" si="0"/>
        <v>130.732</v>
      </c>
      <c r="H71" s="2">
        <f t="shared" si="1"/>
        <v>0.40000000000009095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0.13</v>
      </c>
      <c r="E78" s="1">
        <v>0</v>
      </c>
      <c r="F78" s="1">
        <v>0</v>
      </c>
      <c r="G78" s="2">
        <f t="shared" si="0"/>
        <v>2.0789999999999999E-2</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0.13</v>
      </c>
      <c r="E79" s="1">
        <v>0</v>
      </c>
      <c r="F79" s="1">
        <v>0</v>
      </c>
      <c r="G79" s="2">
        <f t="shared" si="0"/>
        <v>2.1060000000000002E-2</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0.13</v>
      </c>
      <c r="E81" s="1">
        <v>0</v>
      </c>
      <c r="F81" s="1">
        <v>0</v>
      </c>
      <c r="G81" s="2">
        <f t="shared" si="0"/>
        <v>2.1600000000000001E-2</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1076.44</v>
      </c>
      <c r="D102" s="1">
        <f>'PR-RAS'!E106</f>
        <v>1379.97</v>
      </c>
      <c r="E102" s="1">
        <v>0</v>
      </c>
      <c r="F102" s="1">
        <v>0</v>
      </c>
      <c r="G102" s="2">
        <f t="shared" si="0"/>
        <v>387.47438000000005</v>
      </c>
      <c r="H102" s="2">
        <f t="shared" si="1"/>
        <v>0.47000000000002728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1076.44</v>
      </c>
      <c r="D108" s="1">
        <f>'PR-RAS'!E112</f>
        <v>1379.97</v>
      </c>
      <c r="E108" s="1">
        <v>0</v>
      </c>
      <c r="F108" s="1">
        <v>0</v>
      </c>
      <c r="G108" s="2">
        <f t="shared" si="0"/>
        <v>410.49266</v>
      </c>
      <c r="H108" s="2">
        <f t="shared" si="1"/>
        <v>0.47000000000002728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1076.44</v>
      </c>
      <c r="D113" s="1">
        <f>'PR-RAS'!E117</f>
        <v>1379.97</v>
      </c>
      <c r="E113" s="1">
        <v>0</v>
      </c>
      <c r="F113" s="1">
        <v>0</v>
      </c>
      <c r="G113" s="2">
        <f t="shared" si="0"/>
        <v>429.67456000000004</v>
      </c>
      <c r="H113" s="2">
        <f t="shared" si="1"/>
        <v>0.47000000000002728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36064.51</v>
      </c>
      <c r="D120" s="1">
        <f>'PR-RAS'!E124</f>
        <v>39086.46</v>
      </c>
      <c r="E120" s="1">
        <v>0</v>
      </c>
      <c r="F120" s="1">
        <v>0</v>
      </c>
      <c r="G120" s="2">
        <f t="shared" si="0"/>
        <v>13594.254169999998</v>
      </c>
      <c r="H120" s="2">
        <f t="shared" si="1"/>
        <v>0.94999999999708962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34308.43</v>
      </c>
      <c r="D121" s="1">
        <f>'PR-RAS'!E125</f>
        <v>36908.559999999998</v>
      </c>
      <c r="E121" s="1">
        <v>0</v>
      </c>
      <c r="F121" s="1">
        <v>0</v>
      </c>
      <c r="G121" s="2">
        <f t="shared" si="0"/>
        <v>12975.065999999999</v>
      </c>
      <c r="H121" s="2">
        <f t="shared" si="1"/>
        <v>0.87000000000261934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9758.7000000000007</v>
      </c>
      <c r="D122" s="1">
        <f>'PR-RAS'!E126</f>
        <v>10432.94</v>
      </c>
      <c r="E122" s="1">
        <v>0</v>
      </c>
      <c r="F122" s="1">
        <v>0</v>
      </c>
      <c r="G122" s="2">
        <f t="shared" si="0"/>
        <v>3705.5741800000001</v>
      </c>
      <c r="H122" s="2">
        <f t="shared" si="1"/>
        <v>0.35999999999876309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24549.73</v>
      </c>
      <c r="D123" s="1">
        <f>'PR-RAS'!E127</f>
        <v>26475.62</v>
      </c>
      <c r="E123" s="1">
        <v>0</v>
      </c>
      <c r="F123" s="1">
        <v>0</v>
      </c>
      <c r="G123" s="2">
        <f t="shared" si="0"/>
        <v>9455.1183399999991</v>
      </c>
      <c r="H123" s="2">
        <f t="shared" si="1"/>
        <v>0.65000000000145519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1756.08</v>
      </c>
      <c r="D124" s="1">
        <f>'PR-RAS'!E128</f>
        <v>2177.9</v>
      </c>
      <c r="E124" s="1">
        <v>0</v>
      </c>
      <c r="F124" s="1">
        <v>0</v>
      </c>
      <c r="G124" s="2">
        <f t="shared" si="0"/>
        <v>751.76124000000004</v>
      </c>
      <c r="H124" s="2">
        <f t="shared" si="1"/>
        <v>0.17999999999983629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1756.08</v>
      </c>
      <c r="D125" s="1">
        <f>'PR-RAS'!E129</f>
        <v>2177.9</v>
      </c>
      <c r="E125" s="1">
        <v>0</v>
      </c>
      <c r="F125" s="1">
        <v>0</v>
      </c>
      <c r="G125" s="2">
        <f t="shared" si="0"/>
        <v>757.87311999999997</v>
      </c>
      <c r="H125" s="2">
        <f t="shared" si="1"/>
        <v>0.17999999999983629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71174.55</v>
      </c>
      <c r="D129" s="1">
        <f>'PR-RAS'!E133</f>
        <v>87198.39</v>
      </c>
      <c r="E129" s="1">
        <v>0</v>
      </c>
      <c r="F129" s="1">
        <v>0</v>
      </c>
      <c r="G129" s="2">
        <f t="shared" si="0"/>
        <v>31433.130240000002</v>
      </c>
      <c r="H129" s="2">
        <f t="shared" si="1"/>
        <v>0.83999999999650754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71174.55</v>
      </c>
      <c r="D130" s="1">
        <f>'PR-RAS'!E134</f>
        <v>87198.39</v>
      </c>
      <c r="E130" s="1">
        <v>0</v>
      </c>
      <c r="F130" s="1">
        <v>0</v>
      </c>
      <c r="G130" s="2">
        <f t="shared" si="0"/>
        <v>31678.701570000005</v>
      </c>
      <c r="H130" s="2">
        <f t="shared" si="1"/>
        <v>0.83999999999650754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71174.55</v>
      </c>
      <c r="D131" s="1">
        <f>'PR-RAS'!E135</f>
        <v>87198.39</v>
      </c>
      <c r="E131" s="1">
        <v>0</v>
      </c>
      <c r="F131" s="1">
        <v>0</v>
      </c>
      <c r="G131" s="2">
        <f t="shared" si="0"/>
        <v>31924.272900000004</v>
      </c>
      <c r="H131" s="2">
        <f t="shared" si="1"/>
        <v>0.83999999999650754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794269.89000000013</v>
      </c>
      <c r="D147" s="1">
        <f>'PR-RAS'!E151</f>
        <v>987877.66000000015</v>
      </c>
      <c r="E147" s="1">
        <v>0</v>
      </c>
      <c r="F147" s="1">
        <v>0</v>
      </c>
      <c r="G147" s="2">
        <f t="shared" si="0"/>
        <v>404423.68066000001</v>
      </c>
      <c r="H147" s="2">
        <f t="shared" si="1"/>
        <v>0.44999999972060323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689626.1100000001</v>
      </c>
      <c r="D148" s="1">
        <f>'PR-RAS'!E152</f>
        <v>855887.38</v>
      </c>
      <c r="E148" s="1">
        <v>0</v>
      </c>
      <c r="F148" s="1">
        <v>0</v>
      </c>
      <c r="G148" s="2">
        <f t="shared" si="0"/>
        <v>353005.92788999999</v>
      </c>
      <c r="H148" s="2">
        <f t="shared" si="1"/>
        <v>0.4900000001071021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570785.26</v>
      </c>
      <c r="D149" s="1">
        <f>'PR-RAS'!E153</f>
        <v>707697.9</v>
      </c>
      <c r="E149" s="1">
        <v>0</v>
      </c>
      <c r="F149" s="1">
        <v>0</v>
      </c>
      <c r="G149" s="2">
        <f t="shared" si="0"/>
        <v>293954.79687999998</v>
      </c>
      <c r="H149" s="2">
        <f t="shared" si="1"/>
        <v>0.35999999998603016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528177.22</v>
      </c>
      <c r="D150" s="1">
        <f>'PR-RAS'!E154</f>
        <v>645403.39</v>
      </c>
      <c r="E150" s="1">
        <v>0</v>
      </c>
      <c r="F150" s="1">
        <v>0</v>
      </c>
      <c r="G150" s="2">
        <f t="shared" si="0"/>
        <v>271028.61599999998</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4607.1400000000003</v>
      </c>
      <c r="D152" s="1">
        <f>'PR-RAS'!E156</f>
        <v>9431.1200000000008</v>
      </c>
      <c r="E152" s="1">
        <v>0</v>
      </c>
      <c r="F152" s="1">
        <v>0</v>
      </c>
      <c r="G152" s="2">
        <f t="shared" si="0"/>
        <v>3543.8763800000002</v>
      </c>
      <c r="H152" s="2">
        <f t="shared" si="1"/>
        <v>0.26000000000112777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38000.9</v>
      </c>
      <c r="D153" s="1">
        <f>'PR-RAS'!E157</f>
        <v>52863.39</v>
      </c>
      <c r="E153" s="1">
        <v>0</v>
      </c>
      <c r="F153" s="1">
        <v>0</v>
      </c>
      <c r="G153" s="2">
        <f t="shared" si="0"/>
        <v>21846.607359999998</v>
      </c>
      <c r="H153" s="2">
        <f t="shared" si="1"/>
        <v>0.48999999999796273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24661.3</v>
      </c>
      <c r="D154" s="1">
        <f>'PR-RAS'!E158</f>
        <v>31419.279999999999</v>
      </c>
      <c r="E154" s="1">
        <v>0</v>
      </c>
      <c r="F154" s="1">
        <v>0</v>
      </c>
      <c r="G154" s="2">
        <f t="shared" si="0"/>
        <v>13387.478579999999</v>
      </c>
      <c r="H154" s="2">
        <f t="shared" si="1"/>
        <v>0.57999999999810825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94179.55</v>
      </c>
      <c r="D155" s="1">
        <f>'PR-RAS'!E159</f>
        <v>116770.2</v>
      </c>
      <c r="E155" s="1">
        <v>0</v>
      </c>
      <c r="F155" s="1">
        <v>0</v>
      </c>
      <c r="G155" s="2">
        <f t="shared" si="0"/>
        <v>50468.872300000003</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94179.55</v>
      </c>
      <c r="D157" s="1">
        <f>'PR-RAS'!E161</f>
        <v>116770.2</v>
      </c>
      <c r="E157" s="1">
        <v>0</v>
      </c>
      <c r="F157" s="1">
        <v>0</v>
      </c>
      <c r="G157" s="2">
        <f t="shared" si="0"/>
        <v>51124.3122</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102306.18000000002</v>
      </c>
      <c r="D159" s="1">
        <f>'PR-RAS'!E163</f>
        <v>129136.14000000001</v>
      </c>
      <c r="E159" s="1">
        <v>0</v>
      </c>
      <c r="F159" s="1">
        <v>0</v>
      </c>
      <c r="G159" s="2">
        <f t="shared" si="0"/>
        <v>56971.396680000013</v>
      </c>
      <c r="H159" s="2">
        <f t="shared" si="1"/>
        <v>0.32000000003608875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11156.41</v>
      </c>
      <c r="D160" s="1">
        <f>'PR-RAS'!E164</f>
        <v>13360.220000000001</v>
      </c>
      <c r="E160" s="1">
        <v>0</v>
      </c>
      <c r="F160" s="1">
        <v>0</v>
      </c>
      <c r="G160" s="2">
        <f t="shared" si="0"/>
        <v>6022.4191500000006</v>
      </c>
      <c r="H160" s="2">
        <f t="shared" si="1"/>
        <v>0.63000000000101863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6186.78</v>
      </c>
      <c r="D161" s="1">
        <f>'PR-RAS'!E165</f>
        <v>8723.08</v>
      </c>
      <c r="E161" s="1">
        <v>0</v>
      </c>
      <c r="F161" s="1">
        <v>0</v>
      </c>
      <c r="G161" s="2">
        <f t="shared" si="0"/>
        <v>3781.2703999999999</v>
      </c>
      <c r="H161" s="2">
        <f t="shared" si="1"/>
        <v>0.3000000000001819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4749.63</v>
      </c>
      <c r="D162" s="1">
        <f>'PR-RAS'!E166</f>
        <v>4392.1400000000003</v>
      </c>
      <c r="E162" s="1">
        <v>0</v>
      </c>
      <c r="F162" s="1">
        <v>0</v>
      </c>
      <c r="G162" s="2">
        <f t="shared" si="0"/>
        <v>2178.9595100000001</v>
      </c>
      <c r="H162" s="2">
        <f t="shared" si="1"/>
        <v>0.51000000000021828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220</v>
      </c>
      <c r="D163" s="1">
        <f>'PR-RAS'!E167</f>
        <v>245</v>
      </c>
      <c r="E163" s="1">
        <v>0</v>
      </c>
      <c r="F163" s="1">
        <v>0</v>
      </c>
      <c r="G163" s="2">
        <f t="shared" si="0"/>
        <v>115.02000000000001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30787.25</v>
      </c>
      <c r="D165" s="1">
        <f>'PR-RAS'!E169</f>
        <v>36319.950000000004</v>
      </c>
      <c r="E165" s="1">
        <v>0</v>
      </c>
      <c r="F165" s="1">
        <v>0</v>
      </c>
      <c r="G165" s="2">
        <f t="shared" si="0"/>
        <v>16962.052600000003</v>
      </c>
      <c r="H165" s="2">
        <f t="shared" si="1"/>
        <v>0.29999999999563443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5892.93</v>
      </c>
      <c r="D166" s="1">
        <f>'PR-RAS'!E170</f>
        <v>5519.16</v>
      </c>
      <c r="E166" s="1">
        <v>0</v>
      </c>
      <c r="F166" s="1">
        <v>0</v>
      </c>
      <c r="G166" s="2">
        <f t="shared" si="0"/>
        <v>2793.65625</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2563.27</v>
      </c>
      <c r="D167" s="1">
        <f>'PR-RAS'!E171</f>
        <v>3844.36</v>
      </c>
      <c r="E167" s="1">
        <v>0</v>
      </c>
      <c r="F167" s="1">
        <v>0</v>
      </c>
      <c r="G167" s="2">
        <f t="shared" si="0"/>
        <v>1701.83034</v>
      </c>
      <c r="H167" s="2">
        <f t="shared" si="1"/>
        <v>0.63000000000010914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19569.810000000001</v>
      </c>
      <c r="D168" s="1">
        <f>'PR-RAS'!E172</f>
        <v>14662.54</v>
      </c>
      <c r="E168" s="1">
        <v>0</v>
      </c>
      <c r="F168" s="1">
        <v>0</v>
      </c>
      <c r="G168" s="2">
        <f t="shared" si="0"/>
        <v>8165.4466300000004</v>
      </c>
      <c r="H168" s="2">
        <f t="shared" si="1"/>
        <v>0.64999999999781721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2761.24</v>
      </c>
      <c r="D169" s="1">
        <f>'PR-RAS'!E173</f>
        <v>11869.99</v>
      </c>
      <c r="E169" s="1">
        <v>0</v>
      </c>
      <c r="F169" s="1">
        <v>0</v>
      </c>
      <c r="G169" s="2">
        <f t="shared" si="0"/>
        <v>4452.20496</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423.9</v>
      </c>
      <c r="E170" s="1">
        <v>0</v>
      </c>
      <c r="F170" s="1">
        <v>0</v>
      </c>
      <c r="G170" s="2">
        <f t="shared" si="0"/>
        <v>143.2782</v>
      </c>
      <c r="H170" s="2">
        <f t="shared" si="1"/>
        <v>0.10000000000002274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36562.890000000007</v>
      </c>
      <c r="D173" s="1">
        <f>'PR-RAS'!E177</f>
        <v>65900.63</v>
      </c>
      <c r="E173" s="1">
        <v>0</v>
      </c>
      <c r="F173" s="1">
        <v>0</v>
      </c>
      <c r="G173" s="2">
        <f t="shared" si="0"/>
        <v>28958.633800000003</v>
      </c>
      <c r="H173" s="2">
        <f t="shared" si="1"/>
        <v>0.47999999998864951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2081.69</v>
      </c>
      <c r="D174" s="1">
        <f>'PR-RAS'!E178</f>
        <v>2240.88</v>
      </c>
      <c r="E174" s="1">
        <v>0</v>
      </c>
      <c r="F174" s="1">
        <v>0</v>
      </c>
      <c r="G174" s="2">
        <f t="shared" si="0"/>
        <v>1135.47685</v>
      </c>
      <c r="H174" s="2">
        <f t="shared" si="1"/>
        <v>0.42999999999983629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14535.74</v>
      </c>
      <c r="D175" s="1">
        <f>'PR-RAS'!E179</f>
        <v>42880.91</v>
      </c>
      <c r="E175" s="1">
        <v>0</v>
      </c>
      <c r="F175" s="1">
        <v>0</v>
      </c>
      <c r="G175" s="2">
        <f t="shared" si="0"/>
        <v>17451.775440000001</v>
      </c>
      <c r="H175" s="2">
        <f t="shared" si="1"/>
        <v>0.34999999999672582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751.33</v>
      </c>
      <c r="D176" s="1">
        <f>'PR-RAS'!E180</f>
        <v>262.5</v>
      </c>
      <c r="E176" s="1">
        <v>0</v>
      </c>
      <c r="F176" s="1">
        <v>0</v>
      </c>
      <c r="G176" s="2">
        <f t="shared" si="0"/>
        <v>223.35774999999998</v>
      </c>
      <c r="H176" s="2">
        <f t="shared" si="1"/>
        <v>0.83000000000004093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6078</v>
      </c>
      <c r="D177" s="1">
        <f>'PR-RAS'!E181</f>
        <v>4053.63</v>
      </c>
      <c r="E177" s="1">
        <v>0</v>
      </c>
      <c r="F177" s="1">
        <v>0</v>
      </c>
      <c r="G177" s="2">
        <f t="shared" si="0"/>
        <v>2496.6057599999999</v>
      </c>
      <c r="H177" s="2">
        <f t="shared" si="1"/>
        <v>0.36999999999989086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1347.56</v>
      </c>
      <c r="D178" s="1">
        <f>'PR-RAS'!E182</f>
        <v>0</v>
      </c>
      <c r="E178" s="1">
        <v>0</v>
      </c>
      <c r="F178" s="1">
        <v>0</v>
      </c>
      <c r="G178" s="2">
        <f t="shared" si="0"/>
        <v>238.51811999999998</v>
      </c>
      <c r="H178" s="2">
        <f t="shared" si="1"/>
        <v>0.44000000000005457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1320</v>
      </c>
      <c r="D179" s="1">
        <f>'PR-RAS'!E183</f>
        <v>720</v>
      </c>
      <c r="E179" s="1">
        <v>0</v>
      </c>
      <c r="F179" s="1">
        <v>0</v>
      </c>
      <c r="G179" s="2">
        <f t="shared" si="0"/>
        <v>491.28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5356.92</v>
      </c>
      <c r="D180" s="1">
        <f>'PR-RAS'!E184</f>
        <v>11858.07</v>
      </c>
      <c r="E180" s="1">
        <v>0</v>
      </c>
      <c r="F180" s="1">
        <v>0</v>
      </c>
      <c r="G180" s="2">
        <f t="shared" si="0"/>
        <v>5204.0777399999997</v>
      </c>
      <c r="H180" s="2">
        <f t="shared" si="1"/>
        <v>0.1499999999996362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4243.75</v>
      </c>
      <c r="D181" s="1">
        <f>'PR-RAS'!E185</f>
        <v>3673.39</v>
      </c>
      <c r="E181" s="1">
        <v>0</v>
      </c>
      <c r="F181" s="1">
        <v>0</v>
      </c>
      <c r="G181" s="2">
        <f t="shared" si="0"/>
        <v>2086.2953999999995</v>
      </c>
      <c r="H181" s="2">
        <f t="shared" si="1"/>
        <v>0.63999999999987267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847.9</v>
      </c>
      <c r="D182" s="1">
        <f>'PR-RAS'!E186</f>
        <v>211.25</v>
      </c>
      <c r="E182" s="1">
        <v>0</v>
      </c>
      <c r="F182" s="1">
        <v>0</v>
      </c>
      <c r="G182" s="2">
        <f t="shared" si="0"/>
        <v>229.94240000000002</v>
      </c>
      <c r="H182" s="2">
        <f t="shared" si="1"/>
        <v>0.35000000000002274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23799.629999999997</v>
      </c>
      <c r="D184" s="1">
        <f>'PR-RAS'!E188</f>
        <v>13555.34</v>
      </c>
      <c r="E184" s="1">
        <v>0</v>
      </c>
      <c r="F184" s="1">
        <v>0</v>
      </c>
      <c r="G184" s="2">
        <f t="shared" si="0"/>
        <v>9316.5867299999991</v>
      </c>
      <c r="H184" s="2">
        <f t="shared" si="1"/>
        <v>0.71000000000276486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1403.75</v>
      </c>
      <c r="D186" s="1">
        <f>'PR-RAS'!E190</f>
        <v>1533.75</v>
      </c>
      <c r="E186" s="1">
        <v>0</v>
      </c>
      <c r="F186" s="1">
        <v>0</v>
      </c>
      <c r="G186" s="2">
        <f t="shared" si="0"/>
        <v>827.18124999999998</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311.95999999999998</v>
      </c>
      <c r="D187" s="1">
        <f>'PR-RAS'!E191</f>
        <v>785.15</v>
      </c>
      <c r="E187" s="1">
        <v>0</v>
      </c>
      <c r="F187" s="1">
        <v>0</v>
      </c>
      <c r="G187" s="2">
        <f t="shared" si="0"/>
        <v>350.10036000000002</v>
      </c>
      <c r="H187" s="2">
        <f t="shared" si="1"/>
        <v>0.18999999999999773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48.27</v>
      </c>
      <c r="D188" s="1">
        <f>'PR-RAS'!E192</f>
        <v>60</v>
      </c>
      <c r="E188" s="1">
        <v>0</v>
      </c>
      <c r="F188" s="1">
        <v>0</v>
      </c>
      <c r="G188" s="2">
        <f t="shared" si="0"/>
        <v>31.46649</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10844.23</v>
      </c>
      <c r="D189" s="1">
        <f>'PR-RAS'!E193</f>
        <v>2107.56</v>
      </c>
      <c r="E189" s="1">
        <v>0</v>
      </c>
      <c r="F189" s="1">
        <v>0</v>
      </c>
      <c r="G189" s="2">
        <f t="shared" si="0"/>
        <v>2831.1578</v>
      </c>
      <c r="H189" s="2">
        <f t="shared" si="1"/>
        <v>0.66999999999961801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9068.8799999999992</v>
      </c>
      <c r="E190" s="1">
        <v>0</v>
      </c>
      <c r="F190" s="1">
        <v>0</v>
      </c>
      <c r="G190" s="2">
        <f t="shared" si="0"/>
        <v>3428.0366399999998</v>
      </c>
      <c r="H190" s="2">
        <f t="shared" si="1"/>
        <v>0.12000000000080036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11191.42</v>
      </c>
      <c r="D191" s="1">
        <f>'PR-RAS'!E195</f>
        <v>0</v>
      </c>
      <c r="E191" s="1">
        <v>0</v>
      </c>
      <c r="F191" s="1">
        <v>0</v>
      </c>
      <c r="G191" s="2">
        <f t="shared" si="0"/>
        <v>2126.3697999999999</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1367.84</v>
      </c>
      <c r="D192" s="1">
        <f>'PR-RAS'!E196</f>
        <v>1381.31</v>
      </c>
      <c r="E192" s="1">
        <v>0</v>
      </c>
      <c r="F192" s="1">
        <v>0</v>
      </c>
      <c r="G192" s="2">
        <f t="shared" si="0"/>
        <v>788.91786000000002</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1367.84</v>
      </c>
      <c r="D206" s="1">
        <f>'PR-RAS'!E210</f>
        <v>1381.31</v>
      </c>
      <c r="E206" s="1">
        <v>0</v>
      </c>
      <c r="F206" s="1">
        <v>0</v>
      </c>
      <c r="G206" s="2">
        <f t="shared" si="0"/>
        <v>846.74429999999995</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1367.84</v>
      </c>
      <c r="D207" s="1">
        <f>'PR-RAS'!E211</f>
        <v>1381.31</v>
      </c>
      <c r="E207" s="1">
        <v>0</v>
      </c>
      <c r="F207" s="1">
        <v>0</v>
      </c>
      <c r="G207" s="2">
        <f t="shared" si="0"/>
        <v>850.87475999999992</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909.43</v>
      </c>
      <c r="E248" s="1">
        <v>0</v>
      </c>
      <c r="F248" s="1">
        <v>0</v>
      </c>
      <c r="G248" s="2">
        <f t="shared" si="0"/>
        <v>449.25841999999994</v>
      </c>
      <c r="H248" s="2">
        <f t="shared" si="1"/>
        <v>0.42999999999994998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909.43</v>
      </c>
      <c r="E255" s="1">
        <v>0</v>
      </c>
      <c r="F255" s="1">
        <v>0</v>
      </c>
      <c r="G255" s="2">
        <f t="shared" si="0"/>
        <v>461.99043999999998</v>
      </c>
      <c r="H255" s="2">
        <f t="shared" si="1"/>
        <v>0.42999999999994998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909.43</v>
      </c>
      <c r="E256" s="1">
        <v>0</v>
      </c>
      <c r="F256" s="1">
        <v>0</v>
      </c>
      <c r="G256" s="2">
        <f t="shared" si="0"/>
        <v>463.80930000000001</v>
      </c>
      <c r="H256" s="2">
        <f t="shared" si="1"/>
        <v>0.42999999999994998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969.76</v>
      </c>
      <c r="D259" s="1">
        <f>'PR-RAS'!E263</f>
        <v>563.4</v>
      </c>
      <c r="E259" s="1">
        <v>0</v>
      </c>
      <c r="F259" s="1">
        <v>0</v>
      </c>
      <c r="G259" s="2">
        <f t="shared" si="0"/>
        <v>540.91247999999996</v>
      </c>
      <c r="H259" s="2">
        <f t="shared" si="1"/>
        <v>0.63999999999998636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969.76</v>
      </c>
      <c r="D260" s="1">
        <f>'PR-RAS'!E264</f>
        <v>563.4</v>
      </c>
      <c r="E260" s="1">
        <v>0</v>
      </c>
      <c r="F260" s="1">
        <v>0</v>
      </c>
      <c r="G260" s="2">
        <f t="shared" si="0"/>
        <v>543.00904000000003</v>
      </c>
      <c r="H260" s="2">
        <f t="shared" si="1"/>
        <v>0.63999999999998636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686.36</v>
      </c>
      <c r="D261" s="1">
        <f>'PR-RAS'!E265</f>
        <v>280</v>
      </c>
      <c r="E261" s="1">
        <v>0</v>
      </c>
      <c r="F261" s="1">
        <v>0</v>
      </c>
      <c r="G261" s="2">
        <f t="shared" si="0"/>
        <v>324.05360000000002</v>
      </c>
      <c r="H261" s="2">
        <f t="shared" si="1"/>
        <v>0.36000000000001364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283.39999999999998</v>
      </c>
      <c r="D262" s="1">
        <f>'PR-RAS'!E266</f>
        <v>283.39999999999998</v>
      </c>
      <c r="E262" s="1">
        <v>0</v>
      </c>
      <c r="F262" s="1">
        <v>0</v>
      </c>
      <c r="G262" s="2">
        <f t="shared" si="0"/>
        <v>221.90219999999999</v>
      </c>
      <c r="H262" s="2">
        <f t="shared" si="1"/>
        <v>0.79999999999995453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794269.89000000013</v>
      </c>
      <c r="D285" s="1">
        <f>'PR-RAS'!E289</f>
        <v>987877.66000000015</v>
      </c>
      <c r="E285" s="1">
        <v>0</v>
      </c>
      <c r="F285" s="1">
        <v>0</v>
      </c>
      <c r="G285" s="2">
        <f t="shared" si="8"/>
        <v>786687.15964000009</v>
      </c>
      <c r="H285" s="2">
        <f t="shared" si="9"/>
        <v>0.44999999972060323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8301.4399999998277</v>
      </c>
      <c r="D286" s="1">
        <f>'PR-RAS'!E290</f>
        <v>0</v>
      </c>
      <c r="E286" s="1">
        <v>0</v>
      </c>
      <c r="F286" s="1">
        <v>0</v>
      </c>
      <c r="G286" s="2">
        <f t="shared" si="8"/>
        <v>2365.9103999999506</v>
      </c>
      <c r="H286" s="2">
        <f t="shared" si="9"/>
        <v>0.43999999982770532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2106.5900000002002</v>
      </c>
      <c r="E287" s="1">
        <v>0</v>
      </c>
      <c r="F287" s="1">
        <v>0</v>
      </c>
      <c r="G287" s="2">
        <f t="shared" si="8"/>
        <v>1204.9694800001143</v>
      </c>
      <c r="H287" s="2">
        <f t="shared" si="9"/>
        <v>0.40999999979976565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9442.5</v>
      </c>
      <c r="D288" s="1">
        <f>'PR-RAS'!E292</f>
        <v>18201.73</v>
      </c>
      <c r="E288" s="1">
        <v>0</v>
      </c>
      <c r="F288" s="1">
        <v>0</v>
      </c>
      <c r="G288" s="2">
        <f t="shared" si="8"/>
        <v>13157.790519999999</v>
      </c>
      <c r="H288" s="2">
        <f t="shared" si="9"/>
        <v>0.77000000000043656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2521.5</v>
      </c>
      <c r="D291" s="1">
        <f>'PR-RAS'!E295</f>
        <v>2999.73</v>
      </c>
      <c r="E291" s="1">
        <v>0</v>
      </c>
      <c r="F291" s="1">
        <v>0</v>
      </c>
      <c r="G291" s="2">
        <f t="shared" si="8"/>
        <v>2471.0783999999994</v>
      </c>
      <c r="H291" s="2">
        <f t="shared" si="9"/>
        <v>0.76999999999998181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4946.5300000000007</v>
      </c>
      <c r="D345" s="1">
        <f>'PR-RAS'!E350</f>
        <v>3524.54</v>
      </c>
      <c r="E345" s="1">
        <v>0</v>
      </c>
      <c r="F345" s="1">
        <v>0</v>
      </c>
      <c r="G345" s="2">
        <f t="shared" si="8"/>
        <v>4126.4898400000002</v>
      </c>
      <c r="H345" s="2">
        <f t="shared" si="9"/>
        <v>0.92999999999938154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4946.5300000000007</v>
      </c>
      <c r="D358" s="1">
        <f>'PR-RAS'!E363</f>
        <v>3524.54</v>
      </c>
      <c r="E358" s="1">
        <v>0</v>
      </c>
      <c r="F358" s="1">
        <v>0</v>
      </c>
      <c r="G358" s="2">
        <f t="shared" si="8"/>
        <v>4282.4327700000003</v>
      </c>
      <c r="H358" s="2">
        <f t="shared" si="9"/>
        <v>0.92999999999938154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4556.6000000000004</v>
      </c>
      <c r="D364" s="1">
        <f>'PR-RAS'!E369</f>
        <v>3129.4</v>
      </c>
      <c r="E364" s="1">
        <v>0</v>
      </c>
      <c r="F364" s="1">
        <v>0</v>
      </c>
      <c r="G364" s="2">
        <f t="shared" si="8"/>
        <v>3925.9902000000002</v>
      </c>
      <c r="H364" s="2">
        <f t="shared" si="9"/>
        <v>0.79999999999972715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4556.6000000000004</v>
      </c>
      <c r="D365" s="1">
        <f>'PR-RAS'!E370</f>
        <v>1533.5</v>
      </c>
      <c r="E365" s="1">
        <v>0</v>
      </c>
      <c r="F365" s="1">
        <v>0</v>
      </c>
      <c r="G365" s="2">
        <f t="shared" si="8"/>
        <v>2774.9904000000001</v>
      </c>
      <c r="H365" s="2">
        <f t="shared" si="9"/>
        <v>0.8999999999996362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1595.9</v>
      </c>
      <c r="E366" s="1">
        <v>0</v>
      </c>
      <c r="F366" s="1">
        <v>0</v>
      </c>
      <c r="G366" s="2">
        <f t="shared" si="8"/>
        <v>1165.0070000000001</v>
      </c>
      <c r="H366" s="2">
        <f t="shared" si="9"/>
        <v>9.9999999999909051E-2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389.93</v>
      </c>
      <c r="D378" s="1">
        <f>'PR-RAS'!E383</f>
        <v>395.14</v>
      </c>
      <c r="E378" s="1">
        <v>0</v>
      </c>
      <c r="F378" s="1">
        <v>0</v>
      </c>
      <c r="G378" s="2">
        <f t="shared" si="8"/>
        <v>444.93916999999999</v>
      </c>
      <c r="H378" s="2">
        <f t="shared" si="9"/>
        <v>0.20999999999997954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389.93</v>
      </c>
      <c r="D379" s="1">
        <f>'PR-RAS'!E384</f>
        <v>395.14</v>
      </c>
      <c r="E379" s="1">
        <v>0</v>
      </c>
      <c r="F379" s="1">
        <v>0</v>
      </c>
      <c r="G379" s="2">
        <f t="shared" si="8"/>
        <v>446.11938000000004</v>
      </c>
      <c r="H379" s="2">
        <f t="shared" si="9"/>
        <v>0.20999999999997954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4946.5300000000007</v>
      </c>
      <c r="D403" s="1">
        <f>'PR-RAS'!E408</f>
        <v>3524.54</v>
      </c>
      <c r="E403" s="1">
        <v>0</v>
      </c>
      <c r="F403" s="1">
        <v>0</v>
      </c>
      <c r="G403" s="2">
        <f t="shared" si="8"/>
        <v>4822.2352200000005</v>
      </c>
      <c r="H403" s="2">
        <f t="shared" si="9"/>
        <v>0.92999999999938154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802571.33</v>
      </c>
      <c r="D407" s="1">
        <f>'PR-RAS'!E412</f>
        <v>985771.07</v>
      </c>
      <c r="E407" s="1">
        <v>0</v>
      </c>
      <c r="F407" s="1">
        <v>0</v>
      </c>
      <c r="G407" s="2">
        <f t="shared" si="8"/>
        <v>1126290.0688199999</v>
      </c>
      <c r="H407" s="2">
        <f t="shared" si="9"/>
        <v>0.39999999990686774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799216.42000000016</v>
      </c>
      <c r="D408" s="1">
        <f>'PR-RAS'!E413</f>
        <v>991402.20000000019</v>
      </c>
      <c r="E408" s="1">
        <v>0</v>
      </c>
      <c r="F408" s="1">
        <v>0</v>
      </c>
      <c r="G408" s="2">
        <f t="shared" si="8"/>
        <v>1132282.47374</v>
      </c>
      <c r="H408" s="2">
        <f t="shared" si="9"/>
        <v>0.62000000034458935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3354.9099999997998</v>
      </c>
      <c r="D409" s="1">
        <f>'PR-RAS'!E414</f>
        <v>0</v>
      </c>
      <c r="E409" s="1">
        <v>0</v>
      </c>
      <c r="F409" s="1">
        <v>0</v>
      </c>
      <c r="G409" s="2">
        <f t="shared" si="8"/>
        <v>1368.8032799999182</v>
      </c>
      <c r="H409" s="2">
        <f t="shared" si="9"/>
        <v>9.0000000200234354E-2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5631.1300000002375</v>
      </c>
      <c r="E410" s="1">
        <v>0</v>
      </c>
      <c r="F410" s="1">
        <v>0</v>
      </c>
      <c r="G410" s="2">
        <f t="shared" si="8"/>
        <v>4606.2643400001944</v>
      </c>
      <c r="H410" s="2">
        <f t="shared" si="9"/>
        <v>0.13000000023748726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9442.5</v>
      </c>
      <c r="D411" s="1">
        <f>'PR-RAS'!E416</f>
        <v>18201.73</v>
      </c>
      <c r="E411" s="1">
        <v>0</v>
      </c>
      <c r="F411" s="1">
        <v>0</v>
      </c>
      <c r="G411" s="2">
        <f t="shared" si="8"/>
        <v>18796.8436</v>
      </c>
      <c r="H411" s="2">
        <f t="shared" si="9"/>
        <v>0.77000000000043656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802571.33</v>
      </c>
      <c r="D633" s="1">
        <f>'PR-RAS'!E639</f>
        <v>985771.07</v>
      </c>
      <c r="E633" s="1">
        <v>0</v>
      </c>
      <c r="F633" s="1">
        <v>0</v>
      </c>
      <c r="G633" s="2">
        <f t="shared" si="10"/>
        <v>1753239.7130399998</v>
      </c>
      <c r="H633" s="2">
        <f t="shared" si="11"/>
        <v>0.39999999990686774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799216.42000000016</v>
      </c>
      <c r="D634" s="1">
        <f>'PR-RAS'!E640</f>
        <v>991402.20000000019</v>
      </c>
      <c r="E634" s="1">
        <v>0</v>
      </c>
      <c r="F634" s="1">
        <v>0</v>
      </c>
      <c r="G634" s="2">
        <f t="shared" si="10"/>
        <v>1761019.1790600002</v>
      </c>
      <c r="H634" s="2">
        <f t="shared" si="11"/>
        <v>0.62000000034458935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3354.9099999997998</v>
      </c>
      <c r="D635" s="1">
        <f>'PR-RAS'!E641</f>
        <v>0</v>
      </c>
      <c r="E635" s="1">
        <v>0</v>
      </c>
      <c r="F635" s="1">
        <v>0</v>
      </c>
      <c r="G635" s="2">
        <f t="shared" si="10"/>
        <v>2127.0129399998732</v>
      </c>
      <c r="H635" s="2">
        <f t="shared" si="11"/>
        <v>9.0000000200234354E-2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5631.1300000002375</v>
      </c>
      <c r="E636" s="1">
        <v>0</v>
      </c>
      <c r="F636" s="1">
        <v>0</v>
      </c>
      <c r="G636" s="2">
        <f t="shared" si="10"/>
        <v>7151.535100000302</v>
      </c>
      <c r="H636" s="2">
        <f t="shared" si="11"/>
        <v>0.13000000023748726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9442.5</v>
      </c>
      <c r="D637" s="1">
        <f>'PR-RAS'!E643</f>
        <v>18201.73</v>
      </c>
      <c r="E637" s="1">
        <v>0</v>
      </c>
      <c r="F637" s="1">
        <v>0</v>
      </c>
      <c r="G637" s="2">
        <f t="shared" si="10"/>
        <v>29158.030559999999</v>
      </c>
      <c r="H637" s="2">
        <f t="shared" si="11"/>
        <v>0.77000000000043656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12797.4099999998</v>
      </c>
      <c r="D639" s="1">
        <f>'PR-RAS'!E645</f>
        <v>12570.599999999762</v>
      </c>
      <c r="E639" s="1">
        <v>0</v>
      </c>
      <c r="F639" s="1">
        <v>0</v>
      </c>
      <c r="G639" s="2">
        <f t="shared" si="10"/>
        <v>24204.833179999569</v>
      </c>
      <c r="H639" s="2">
        <f t="shared" si="11"/>
        <v>0.81000000003768946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21391.59</v>
      </c>
      <c r="D642" s="1">
        <f>'PR-RAS'!E649</f>
        <v>28090.65</v>
      </c>
      <c r="E642" s="1">
        <v>0</v>
      </c>
      <c r="F642" s="1">
        <v>0</v>
      </c>
      <c r="G642" s="2">
        <f t="shared" si="10"/>
        <v>49724.22249</v>
      </c>
      <c r="H642" s="2">
        <f t="shared" si="11"/>
        <v>0.75999999999839929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852261.17</v>
      </c>
      <c r="D643" s="1">
        <f>'PR-RAS'!E650</f>
        <v>1069123.6000000001</v>
      </c>
      <c r="E643" s="1">
        <v>0</v>
      </c>
      <c r="F643" s="1">
        <v>0</v>
      </c>
      <c r="G643" s="2">
        <f t="shared" si="10"/>
        <v>1919906.3735400001</v>
      </c>
      <c r="H643" s="2">
        <f t="shared" si="11"/>
        <v>0.56999999994877726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845562.11</v>
      </c>
      <c r="D644" s="1">
        <f>'PR-RAS'!E651</f>
        <v>1079707.94</v>
      </c>
      <c r="E644" s="1">
        <v>0</v>
      </c>
      <c r="F644" s="1">
        <v>0</v>
      </c>
      <c r="G644" s="2">
        <f t="shared" si="10"/>
        <v>1932200.84757</v>
      </c>
      <c r="H644" s="2">
        <f t="shared" si="11"/>
        <v>0.17000000004190952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28090.650000000023</v>
      </c>
      <c r="D645" s="1">
        <f>'PR-RAS'!E652</f>
        <v>17506.310000000056</v>
      </c>
      <c r="E645" s="1">
        <v>0</v>
      </c>
      <c r="F645" s="1">
        <v>0</v>
      </c>
      <c r="G645" s="2">
        <f t="shared" si="10"/>
        <v>40638.505880000092</v>
      </c>
      <c r="H645" s="2">
        <f t="shared" si="11"/>
        <v>0.66000000003259629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37</v>
      </c>
      <c r="E647" s="1">
        <v>0</v>
      </c>
      <c r="F647" s="1">
        <v>0</v>
      </c>
      <c r="G647" s="2">
        <f t="shared" si="10"/>
        <v>71.706000000000003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37</v>
      </c>
      <c r="E649" s="1">
        <v>0</v>
      </c>
      <c r="F649" s="1">
        <v>0</v>
      </c>
      <c r="G649" s="2">
        <f t="shared" si="10"/>
        <v>71.927999999999997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678914.22</v>
      </c>
      <c r="D668" s="1">
        <f>'PR-RAS'!E675</f>
        <v>851523.12</v>
      </c>
      <c r="E668" s="1">
        <v>0</v>
      </c>
      <c r="F668" s="1">
        <v>0</v>
      </c>
      <c r="G668" s="2">
        <f t="shared" si="10"/>
        <v>1588767.6268200001</v>
      </c>
      <c r="H668" s="2">
        <f t="shared" si="11"/>
        <v>0.33999999996740371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13474</v>
      </c>
      <c r="D669" s="1">
        <f>'PR-RAS'!E676</f>
        <v>6583</v>
      </c>
      <c r="E669" s="1">
        <v>0</v>
      </c>
      <c r="F669" s="1">
        <v>0</v>
      </c>
      <c r="G669" s="2">
        <f t="shared" si="10"/>
        <v>17795.52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1867.6</v>
      </c>
      <c r="D687" s="1">
        <f>'PR-RAS'!E694</f>
        <v>0</v>
      </c>
      <c r="E687" s="1">
        <v>0</v>
      </c>
      <c r="F687" s="1">
        <v>0</v>
      </c>
      <c r="G687" s="2">
        <f t="shared" si="10"/>
        <v>1281.1736000000001</v>
      </c>
      <c r="H687" s="2">
        <f t="shared" si="11"/>
        <v>0.40000000000009095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672</v>
      </c>
      <c r="D703" s="1">
        <f>'PR-RAS'!E710</f>
        <v>0</v>
      </c>
      <c r="E703" s="1">
        <v>0</v>
      </c>
      <c r="F703" s="1">
        <v>0</v>
      </c>
      <c r="G703" s="2">
        <f t="shared" si="10"/>
        <v>471.74399999999997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478.74</v>
      </c>
      <c r="D710" s="1">
        <f>'PR-RAS'!E717</f>
        <v>1324.32</v>
      </c>
      <c r="E710" s="1">
        <v>0</v>
      </c>
      <c r="F710" s="1">
        <v>0</v>
      </c>
      <c r="G710" s="2">
        <f t="shared" si="10"/>
        <v>2217.3124199999997</v>
      </c>
      <c r="H710" s="2">
        <f t="shared" si="11"/>
        <v>0.57999999999992724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4749.63</v>
      </c>
      <c r="D711" s="1">
        <f>'PR-RAS'!E718</f>
        <v>4392.1400000000003</v>
      </c>
      <c r="E711" s="1">
        <v>0</v>
      </c>
      <c r="F711" s="1">
        <v>0</v>
      </c>
      <c r="G711" s="2">
        <f t="shared" si="10"/>
        <v>9609.0761000000002</v>
      </c>
      <c r="H711" s="2">
        <f t="shared" si="11"/>
        <v>0.51000000000021828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1320</v>
      </c>
      <c r="D713" s="1">
        <f>'PR-RAS'!E720</f>
        <v>720</v>
      </c>
      <c r="E713" s="1">
        <v>0</v>
      </c>
      <c r="F713" s="1">
        <v>0</v>
      </c>
      <c r="G713" s="2">
        <f t="shared" si="10"/>
        <v>1965.12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5356.92</v>
      </c>
      <c r="D715" s="1">
        <f>'PR-RAS'!E722</f>
        <v>11858.07</v>
      </c>
      <c r="E715" s="1">
        <v>0</v>
      </c>
      <c r="F715" s="1">
        <v>0</v>
      </c>
      <c r="G715" s="2">
        <f t="shared" si="10"/>
        <v>20758.164839999998</v>
      </c>
      <c r="H715" s="2">
        <f t="shared" si="11"/>
        <v>0.1499999999996362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909.43</v>
      </c>
      <c r="E816" s="1">
        <v>0</v>
      </c>
      <c r="F816" s="1">
        <v>0</v>
      </c>
      <c r="G816" s="2">
        <f t="shared" si="18"/>
        <v>1482.3708999999999</v>
      </c>
      <c r="H816" s="2">
        <f t="shared" si="19"/>
        <v>0.42999999999994998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752846.12000000011</v>
      </c>
      <c r="D984" s="6">
        <f>BILANCA!E6</f>
        <v>719267.93</v>
      </c>
      <c r="E984" s="6">
        <v>0</v>
      </c>
      <c r="F984" s="6">
        <v>0</v>
      </c>
      <c r="G984" s="7">
        <f t="shared" ref="G984:G1241" si="22">B984/1000*C984+B984/500*D984</f>
        <v>2191.3819800000001</v>
      </c>
      <c r="H984" s="7">
        <f t="shared" si="19"/>
        <v>0.19000000006053597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722036.56</v>
      </c>
      <c r="D985" s="1">
        <f>BILANCA!E7</f>
        <v>697631.82000000007</v>
      </c>
      <c r="E985" s="1">
        <v>0</v>
      </c>
      <c r="F985" s="1">
        <v>0</v>
      </c>
      <c r="G985" s="2">
        <f t="shared" si="22"/>
        <v>4234.6004000000003</v>
      </c>
      <c r="H985" s="2">
        <f t="shared" si="19"/>
        <v>0.61999999987892807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721965.39</v>
      </c>
      <c r="D990" s="1">
        <f>BILANCA!E12</f>
        <v>697560.65</v>
      </c>
      <c r="E990" s="1">
        <v>0</v>
      </c>
      <c r="F990" s="1">
        <v>0</v>
      </c>
      <c r="G990" s="2">
        <f t="shared" si="22"/>
        <v>14819.606830000001</v>
      </c>
      <c r="H990" s="2">
        <f t="shared" si="19"/>
        <v>0.73999999999068677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676701.46</v>
      </c>
      <c r="D991" s="1">
        <f>BILANCA!E13</f>
        <v>659908.75</v>
      </c>
      <c r="E991" s="1">
        <v>0</v>
      </c>
      <c r="F991" s="1">
        <v>0</v>
      </c>
      <c r="G991" s="2">
        <f t="shared" si="22"/>
        <v>15972.151680000001</v>
      </c>
      <c r="H991" s="2">
        <f t="shared" si="19"/>
        <v>0.7099999999627471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1201391.49</v>
      </c>
      <c r="D993" s="1">
        <f>BILANCA!E15</f>
        <v>1201391.49</v>
      </c>
      <c r="E993" s="1">
        <v>0</v>
      </c>
      <c r="F993" s="1">
        <v>0</v>
      </c>
      <c r="G993" s="2">
        <f t="shared" si="22"/>
        <v>36041.744699999996</v>
      </c>
      <c r="H993" s="2">
        <f t="shared" si="19"/>
        <v>0.97999999998137355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524690.03</v>
      </c>
      <c r="D996" s="1">
        <f>BILANCA!E18</f>
        <v>541482.74</v>
      </c>
      <c r="E996" s="1">
        <v>0</v>
      </c>
      <c r="F996" s="1">
        <v>0</v>
      </c>
      <c r="G996" s="2">
        <f t="shared" si="22"/>
        <v>20899.521629999999</v>
      </c>
      <c r="H996" s="2">
        <f t="shared" si="19"/>
        <v>0.2900000000372529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38742.050000000003</v>
      </c>
      <c r="D997" s="1">
        <f>BILANCA!E19</f>
        <v>30734.880000000005</v>
      </c>
      <c r="E997" s="1">
        <v>0</v>
      </c>
      <c r="F997" s="1">
        <v>0</v>
      </c>
      <c r="G997" s="2">
        <f t="shared" si="22"/>
        <v>1402.9653400000002</v>
      </c>
      <c r="H997" s="2">
        <f t="shared" si="19"/>
        <v>0.16999999999825377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88152.23</v>
      </c>
      <c r="D998" s="1">
        <f>BILANCA!E20</f>
        <v>89685.73</v>
      </c>
      <c r="E998" s="1">
        <v>0</v>
      </c>
      <c r="F998" s="1">
        <v>0</v>
      </c>
      <c r="G998" s="2">
        <f t="shared" si="22"/>
        <v>4012.8553499999998</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7784.96</v>
      </c>
      <c r="D999" s="1">
        <f>BILANCA!E21</f>
        <v>9380.86</v>
      </c>
      <c r="E999" s="1">
        <v>0</v>
      </c>
      <c r="F999" s="1">
        <v>0</v>
      </c>
      <c r="G999" s="2">
        <f t="shared" si="22"/>
        <v>424.74688000000003</v>
      </c>
      <c r="H999" s="2">
        <f t="shared" si="19"/>
        <v>0.17999999999938154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13165.88</v>
      </c>
      <c r="D1000" s="1">
        <f>BILANCA!E22</f>
        <v>13165.88</v>
      </c>
      <c r="E1000" s="1">
        <v>0</v>
      </c>
      <c r="F1000" s="1">
        <v>0</v>
      </c>
      <c r="G1000" s="2">
        <f t="shared" si="22"/>
        <v>671.45988</v>
      </c>
      <c r="H1000" s="2">
        <f t="shared" si="19"/>
        <v>0.24000000000160071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4401.9799999999996</v>
      </c>
      <c r="D1002" s="1">
        <f>BILANCA!E24</f>
        <v>4401.9799999999996</v>
      </c>
      <c r="E1002" s="1">
        <v>0</v>
      </c>
      <c r="F1002" s="1">
        <v>0</v>
      </c>
      <c r="G1002" s="2">
        <f t="shared" si="22"/>
        <v>250.91285999999997</v>
      </c>
      <c r="H1002" s="2">
        <f t="shared" si="19"/>
        <v>4.0000000000873115E-2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4520.96</v>
      </c>
      <c r="D1003" s="1">
        <f>BILANCA!E25</f>
        <v>4520.96</v>
      </c>
      <c r="E1003" s="1">
        <v>0</v>
      </c>
      <c r="F1003" s="1">
        <v>0</v>
      </c>
      <c r="G1003" s="2">
        <f t="shared" si="22"/>
        <v>271.25760000000002</v>
      </c>
      <c r="H1003" s="2">
        <f t="shared" si="19"/>
        <v>7.999999999992724E-2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32563.25</v>
      </c>
      <c r="D1004" s="1">
        <f>BILANCA!E26</f>
        <v>32563.25</v>
      </c>
      <c r="E1004" s="1">
        <v>0</v>
      </c>
      <c r="F1004" s="1">
        <v>0</v>
      </c>
      <c r="G1004" s="2">
        <f t="shared" si="22"/>
        <v>2051.4847500000001</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111847.21</v>
      </c>
      <c r="D1006" s="1">
        <f>BILANCA!E28</f>
        <v>122983.78</v>
      </c>
      <c r="E1006" s="1">
        <v>0</v>
      </c>
      <c r="F1006" s="1">
        <v>0</v>
      </c>
      <c r="G1006" s="2">
        <f t="shared" si="22"/>
        <v>8229.7397099999998</v>
      </c>
      <c r="H1006" s="2">
        <f t="shared" si="19"/>
        <v>0.430000000007567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6521.88</v>
      </c>
      <c r="D1013" s="1">
        <f>BILANCA!E35</f>
        <v>6917.02</v>
      </c>
      <c r="E1013" s="1">
        <v>0</v>
      </c>
      <c r="F1013" s="1">
        <v>0</v>
      </c>
      <c r="G1013" s="2">
        <f t="shared" si="22"/>
        <v>610.67759999999998</v>
      </c>
      <c r="H1013" s="2">
        <f t="shared" si="19"/>
        <v>0.14000000000032742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6521.88</v>
      </c>
      <c r="D1014" s="1">
        <f>BILANCA!E36</f>
        <v>6917.02</v>
      </c>
      <c r="E1014" s="1">
        <v>0</v>
      </c>
      <c r="F1014" s="1">
        <v>0</v>
      </c>
      <c r="G1014" s="2">
        <f t="shared" si="22"/>
        <v>631.03352000000007</v>
      </c>
      <c r="H1014" s="2">
        <f t="shared" si="19"/>
        <v>0.14000000000032742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232</v>
      </c>
      <c r="D1025" s="1">
        <f>BILANCA!E47</f>
        <v>232</v>
      </c>
      <c r="E1025" s="1">
        <v>0</v>
      </c>
      <c r="F1025" s="1">
        <v>0</v>
      </c>
      <c r="G1025" s="2">
        <f t="shared" si="22"/>
        <v>29.231999999999999</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232</v>
      </c>
      <c r="D1028" s="1">
        <f>BILANCA!E50</f>
        <v>232</v>
      </c>
      <c r="E1028" s="1">
        <v>0</v>
      </c>
      <c r="F1028" s="1">
        <v>0</v>
      </c>
      <c r="G1028" s="2">
        <f t="shared" si="22"/>
        <v>31.32</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14423.38</v>
      </c>
      <c r="D1032" s="1">
        <f>BILANCA!E54</f>
        <v>14847.28</v>
      </c>
      <c r="E1032" s="1">
        <v>0</v>
      </c>
      <c r="F1032" s="1">
        <v>0</v>
      </c>
      <c r="G1032" s="2">
        <f t="shared" si="22"/>
        <v>2161.7790600000003</v>
      </c>
      <c r="H1032" s="2">
        <f t="shared" si="19"/>
        <v>0.65999999999985448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14423.38</v>
      </c>
      <c r="D1033" s="1">
        <f>BILANCA!E55</f>
        <v>14847.28</v>
      </c>
      <c r="E1033" s="1">
        <v>0</v>
      </c>
      <c r="F1033" s="1">
        <v>0</v>
      </c>
      <c r="G1033" s="2">
        <f t="shared" si="22"/>
        <v>2205.8969999999999</v>
      </c>
      <c r="H1033" s="2">
        <f t="shared" si="19"/>
        <v>0.65999999999985448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71.17</v>
      </c>
      <c r="D1041" s="1">
        <f>BILANCA!E63</f>
        <v>71.17</v>
      </c>
      <c r="E1041" s="1">
        <v>0</v>
      </c>
      <c r="F1041" s="1">
        <v>0</v>
      </c>
      <c r="G1041" s="2">
        <f t="shared" si="22"/>
        <v>12.38358</v>
      </c>
      <c r="H1041" s="2">
        <f t="shared" si="19"/>
        <v>0.34000000000000341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71.17</v>
      </c>
      <c r="D1042" s="1">
        <f>BILANCA!E64</f>
        <v>71.17</v>
      </c>
      <c r="E1042" s="1">
        <v>0</v>
      </c>
      <c r="F1042" s="1">
        <v>0</v>
      </c>
      <c r="G1042" s="2">
        <f t="shared" si="22"/>
        <v>12.597089999999998</v>
      </c>
      <c r="H1042" s="2">
        <f t="shared" si="19"/>
        <v>0.34000000000000341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30809.56</v>
      </c>
      <c r="D1046" s="1">
        <f>BILANCA!E68</f>
        <v>21636.11</v>
      </c>
      <c r="E1046" s="1">
        <v>0</v>
      </c>
      <c r="F1046" s="1">
        <v>0</v>
      </c>
      <c r="G1046" s="2">
        <f t="shared" si="22"/>
        <v>4667.1521400000001</v>
      </c>
      <c r="H1046" s="2">
        <f t="shared" si="19"/>
        <v>0.5499999999992724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28090.65</v>
      </c>
      <c r="D1047" s="1">
        <f>BILANCA!E69</f>
        <v>17506.310000000001</v>
      </c>
      <c r="E1047" s="1">
        <v>0</v>
      </c>
      <c r="F1047" s="1">
        <v>0</v>
      </c>
      <c r="G1047" s="2">
        <f t="shared" si="22"/>
        <v>4038.6092800000006</v>
      </c>
      <c r="H1047" s="2">
        <f t="shared" si="19"/>
        <v>0.65999999999985448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28005.66</v>
      </c>
      <c r="D1048" s="1">
        <f>BILANCA!E70</f>
        <v>17441.240000000002</v>
      </c>
      <c r="E1048" s="1">
        <v>0</v>
      </c>
      <c r="F1048" s="1">
        <v>0</v>
      </c>
      <c r="G1048" s="2">
        <f t="shared" si="22"/>
        <v>4087.7291000000005</v>
      </c>
      <c r="H1048" s="2">
        <f t="shared" si="19"/>
        <v>0.58000000000174623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28005.66</v>
      </c>
      <c r="D1050" s="1">
        <f>BILANCA!E72</f>
        <v>17441.240000000002</v>
      </c>
      <c r="E1050" s="1">
        <v>0</v>
      </c>
      <c r="F1050" s="1">
        <v>0</v>
      </c>
      <c r="G1050" s="2">
        <f t="shared" si="22"/>
        <v>4213.5053800000005</v>
      </c>
      <c r="H1050" s="2">
        <f t="shared" si="19"/>
        <v>0.58000000000174623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84.99</v>
      </c>
      <c r="D1054" s="1">
        <f>BILANCA!E76</f>
        <v>65.069999999999993</v>
      </c>
      <c r="E1054" s="1">
        <v>0</v>
      </c>
      <c r="F1054" s="1">
        <v>0</v>
      </c>
      <c r="G1054" s="2">
        <f t="shared" si="22"/>
        <v>15.274229999999999</v>
      </c>
      <c r="H1054" s="2">
        <f t="shared" si="19"/>
        <v>7.9999999999998295E-2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197.41</v>
      </c>
      <c r="D1056" s="1">
        <f>BILANCA!E78</f>
        <v>1130.07</v>
      </c>
      <c r="E1056" s="1">
        <v>0</v>
      </c>
      <c r="F1056" s="1">
        <v>0</v>
      </c>
      <c r="G1056" s="2">
        <f t="shared" si="22"/>
        <v>179.40115</v>
      </c>
      <c r="H1056" s="2">
        <f t="shared" si="19"/>
        <v>0.47999999999993292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197.41</v>
      </c>
      <c r="D1064" s="1">
        <f>BILANCA!E86</f>
        <v>1130.07</v>
      </c>
      <c r="E1064" s="1">
        <v>0</v>
      </c>
      <c r="F1064" s="1">
        <v>0</v>
      </c>
      <c r="G1064" s="2">
        <f t="shared" si="22"/>
        <v>199.06154999999998</v>
      </c>
      <c r="H1064" s="2">
        <f t="shared" si="19"/>
        <v>0.47999999999993292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2521.5</v>
      </c>
      <c r="D1124" s="1">
        <f>BILANCA!E146</f>
        <v>2999.73</v>
      </c>
      <c r="E1124" s="1">
        <v>0</v>
      </c>
      <c r="F1124" s="1">
        <v>0</v>
      </c>
      <c r="G1124" s="2">
        <f t="shared" si="22"/>
        <v>1201.4553599999999</v>
      </c>
      <c r="H1124" s="2">
        <f t="shared" si="23"/>
        <v>0.76999999999998181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2521.5</v>
      </c>
      <c r="D1138" s="1">
        <f>BILANCA!E160</f>
        <v>2999.73</v>
      </c>
      <c r="E1138" s="1">
        <v>0</v>
      </c>
      <c r="F1138" s="1">
        <v>0</v>
      </c>
      <c r="G1138" s="2">
        <f t="shared" si="22"/>
        <v>1320.7487999999998</v>
      </c>
      <c r="H1138" s="2">
        <f t="shared" si="23"/>
        <v>0.76999999999998181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752846.12</v>
      </c>
      <c r="D1152" s="1">
        <f>BILANCA!E175</f>
        <v>719267.92999999993</v>
      </c>
      <c r="E1152" s="1">
        <v>0</v>
      </c>
      <c r="F1152" s="1">
        <v>0</v>
      </c>
      <c r="G1152" s="2">
        <f t="shared" si="22"/>
        <v>370343.55462000001</v>
      </c>
      <c r="H1152" s="2">
        <f t="shared" si="23"/>
        <v>0.19000000006053597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10003.09</v>
      </c>
      <c r="D1153" s="1">
        <f>BILANCA!E176</f>
        <v>6065.78</v>
      </c>
      <c r="E1153" s="1">
        <v>0</v>
      </c>
      <c r="F1153" s="1">
        <v>0</v>
      </c>
      <c r="G1153" s="2">
        <f t="shared" si="22"/>
        <v>3762.8905000000004</v>
      </c>
      <c r="H1153" s="2">
        <f t="shared" si="23"/>
        <v>0.31000000000040018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8001.3899999999994</v>
      </c>
      <c r="D1154" s="1">
        <f>BILANCA!E177</f>
        <v>4064.08</v>
      </c>
      <c r="E1154" s="1">
        <v>0</v>
      </c>
      <c r="F1154" s="1">
        <v>0</v>
      </c>
      <c r="G1154" s="2">
        <f t="shared" si="22"/>
        <v>2758.1530499999999</v>
      </c>
      <c r="H1154" s="2">
        <f t="shared" si="23"/>
        <v>0.46999999999934516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7652.11</v>
      </c>
      <c r="D1156" s="1">
        <f>BILANCA!E179</f>
        <v>2868.91</v>
      </c>
      <c r="E1156" s="1">
        <v>0</v>
      </c>
      <c r="F1156" s="1">
        <v>0</v>
      </c>
      <c r="G1156" s="2">
        <f t="shared" si="22"/>
        <v>2316.4578899999997</v>
      </c>
      <c r="H1156" s="2">
        <f t="shared" si="23"/>
        <v>0.1999999999998181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83.74</v>
      </c>
      <c r="D1157" s="1">
        <f>BILANCA!E180</f>
        <v>65.099999999999994</v>
      </c>
      <c r="E1157" s="1">
        <v>0</v>
      </c>
      <c r="F1157" s="1">
        <v>0</v>
      </c>
      <c r="G1157" s="2">
        <f t="shared" si="22"/>
        <v>37.225559999999994</v>
      </c>
      <c r="H1157" s="2">
        <f t="shared" si="23"/>
        <v>0.35999999999999943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83.74</v>
      </c>
      <c r="D1160" s="1">
        <f>BILANCA!E183</f>
        <v>65.099999999999994</v>
      </c>
      <c r="E1160" s="1">
        <v>0</v>
      </c>
      <c r="F1160" s="1">
        <v>0</v>
      </c>
      <c r="G1160" s="2">
        <f t="shared" si="22"/>
        <v>37.867379999999997</v>
      </c>
      <c r="H1160" s="2">
        <f t="shared" si="23"/>
        <v>0.35999999999999943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265.54000000000002</v>
      </c>
      <c r="D1165" s="1">
        <f>BILANCA!E188</f>
        <v>1130.07</v>
      </c>
      <c r="E1165" s="1">
        <v>0</v>
      </c>
      <c r="F1165" s="1">
        <v>0</v>
      </c>
      <c r="G1165" s="2">
        <f t="shared" si="22"/>
        <v>459.67375999999996</v>
      </c>
      <c r="H1165" s="2">
        <f t="shared" si="23"/>
        <v>0.52999999999991587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2001.7</v>
      </c>
      <c r="D1166" s="1">
        <f>BILANCA!E189</f>
        <v>2001.7</v>
      </c>
      <c r="E1166" s="1">
        <v>0</v>
      </c>
      <c r="F1166" s="1">
        <v>0</v>
      </c>
      <c r="G1166" s="2">
        <f t="shared" si="22"/>
        <v>1098.9333000000001</v>
      </c>
      <c r="H1166" s="2">
        <f t="shared" si="23"/>
        <v>0.59999999999990905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742843.03</v>
      </c>
      <c r="D1214" s="1">
        <f>BILANCA!E237</f>
        <v>713202.14999999991</v>
      </c>
      <c r="E1214" s="1">
        <v>0</v>
      </c>
      <c r="F1214" s="1">
        <v>0</v>
      </c>
      <c r="G1214" s="2">
        <f t="shared" si="22"/>
        <v>501096.13323000004</v>
      </c>
      <c r="H1214" s="2">
        <f t="shared" si="23"/>
        <v>0.17999999993480742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727524.12</v>
      </c>
      <c r="D1215" s="1">
        <f>BILANCA!E238</f>
        <v>697631.82</v>
      </c>
      <c r="E1215" s="1">
        <v>0</v>
      </c>
      <c r="F1215" s="1">
        <v>0</v>
      </c>
      <c r="G1215" s="2">
        <f t="shared" si="22"/>
        <v>492486.76032</v>
      </c>
      <c r="H1215" s="2">
        <f t="shared" si="23"/>
        <v>0.30000000004656613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727524.12</v>
      </c>
      <c r="D1216" s="1">
        <f>BILANCA!E239</f>
        <v>697631.82</v>
      </c>
      <c r="E1216" s="1">
        <v>0</v>
      </c>
      <c r="F1216" s="1">
        <v>0</v>
      </c>
      <c r="G1216" s="2">
        <f t="shared" si="22"/>
        <v>494609.54807999998</v>
      </c>
      <c r="H1216" s="2">
        <f t="shared" si="23"/>
        <v>0.30000000004656613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727524.12</v>
      </c>
      <c r="D1217" s="1">
        <f>BILANCA!E240</f>
        <v>697631.82</v>
      </c>
      <c r="E1217" s="1">
        <v>0</v>
      </c>
      <c r="F1217" s="1">
        <v>0</v>
      </c>
      <c r="G1217" s="2">
        <f t="shared" si="22"/>
        <v>496732.33584000001</v>
      </c>
      <c r="H1217" s="2">
        <f t="shared" si="23"/>
        <v>0.30000000004656613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12797.41</v>
      </c>
      <c r="D1222" s="1">
        <f>BILANCA!E245</f>
        <v>12570.6</v>
      </c>
      <c r="E1222" s="1">
        <v>0</v>
      </c>
      <c r="F1222" s="1">
        <v>0</v>
      </c>
      <c r="G1222" s="2">
        <f t="shared" si="22"/>
        <v>9067.3277899999994</v>
      </c>
      <c r="H1222" s="2">
        <f t="shared" si="23"/>
        <v>0.80999999999949068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12797.41</v>
      </c>
      <c r="D1223" s="1">
        <f>BILANCA!E246</f>
        <v>12570.6</v>
      </c>
      <c r="E1223" s="1">
        <v>0</v>
      </c>
      <c r="F1223" s="1">
        <v>0</v>
      </c>
      <c r="G1223" s="2">
        <f t="shared" si="22"/>
        <v>9105.2664000000004</v>
      </c>
      <c r="H1223" s="2">
        <f t="shared" si="23"/>
        <v>0.80999999999949068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12797.41</v>
      </c>
      <c r="D1224" s="1">
        <f>BILANCA!E247</f>
        <v>12570.6</v>
      </c>
      <c r="E1224" s="1">
        <v>0</v>
      </c>
      <c r="F1224" s="1">
        <v>0</v>
      </c>
      <c r="G1224" s="2">
        <f t="shared" si="22"/>
        <v>9143.2050099999997</v>
      </c>
      <c r="H1224" s="2">
        <f t="shared" si="23"/>
        <v>0.80999999999949068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2521.5</v>
      </c>
      <c r="D1232" s="1">
        <f>BILANCA!E255</f>
        <v>2999.73</v>
      </c>
      <c r="E1232" s="1">
        <v>0</v>
      </c>
      <c r="F1232" s="1">
        <v>0</v>
      </c>
      <c r="G1232" s="2">
        <f t="shared" si="22"/>
        <v>2121.7190399999999</v>
      </c>
      <c r="H1232" s="2">
        <f t="shared" si="23"/>
        <v>0.76999999999998181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2521.5</v>
      </c>
      <c r="D1241" s="1">
        <f>BILANCA!E265</f>
        <v>2999.73</v>
      </c>
      <c r="E1241" s="1">
        <v>0</v>
      </c>
      <c r="F1241" s="1">
        <v>0</v>
      </c>
      <c r="G1241" s="2">
        <f t="shared" si="22"/>
        <v>2198.4076800000003</v>
      </c>
      <c r="H1241" s="2">
        <f t="shared" si="23"/>
        <v>0.76999999999998181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197.41</v>
      </c>
      <c r="D1244" s="1">
        <f>BILANCA!E268</f>
        <v>1130.07</v>
      </c>
      <c r="E1244" s="1">
        <v>0</v>
      </c>
      <c r="F1244" s="1">
        <v>0</v>
      </c>
      <c r="G1244" s="2">
        <f t="shared" si="24"/>
        <v>641.42054999999993</v>
      </c>
      <c r="H1244" s="2">
        <f t="shared" si="23"/>
        <v>0.47999999999993292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8001.39</v>
      </c>
      <c r="D1264" s="1">
        <f>BILANCA!E288</f>
        <v>4064.08</v>
      </c>
      <c r="E1264" s="1">
        <v>0</v>
      </c>
      <c r="F1264" s="1">
        <v>0</v>
      </c>
      <c r="G1264" s="2">
        <f t="shared" si="24"/>
        <v>4532.4035500000009</v>
      </c>
      <c r="H1264" s="2">
        <f t="shared" si="23"/>
        <v>0.47000000000025466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2001.7</v>
      </c>
      <c r="D1265" s="1">
        <f>BILANCA!E289</f>
        <v>2001.7</v>
      </c>
      <c r="E1265" s="1">
        <v>0</v>
      </c>
      <c r="F1265" s="1">
        <v>0</v>
      </c>
      <c r="G1265" s="2">
        <f t="shared" si="24"/>
        <v>1693.4381999999998</v>
      </c>
      <c r="H1265" s="2">
        <f t="shared" si="23"/>
        <v>0.59999999999990905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799216.42</v>
      </c>
      <c r="D1408" s="1">
        <f>'RAS-funkcijski'!E114</f>
        <v>991402.2</v>
      </c>
      <c r="E1408" s="1">
        <v>0</v>
      </c>
      <c r="F1408" s="1">
        <v>0</v>
      </c>
      <c r="G1408" s="2">
        <f t="shared" si="24"/>
        <v>306022.29019999999</v>
      </c>
      <c r="H1408" s="2">
        <f t="shared" si="27"/>
        <v>0.61999999999534339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799216.42</v>
      </c>
      <c r="D1412" s="1">
        <f>'RAS-funkcijski'!E118</f>
        <v>991402.2</v>
      </c>
      <c r="E1412" s="1">
        <v>0</v>
      </c>
      <c r="F1412" s="1">
        <v>0</v>
      </c>
      <c r="G1412" s="2">
        <f t="shared" si="24"/>
        <v>317150.37348000001</v>
      </c>
      <c r="H1412" s="2">
        <f t="shared" si="27"/>
        <v>0.61999999999534339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799216.42</v>
      </c>
      <c r="D1414" s="1">
        <f>'RAS-funkcijski'!E120</f>
        <v>991402.2</v>
      </c>
      <c r="E1414" s="1">
        <v>0</v>
      </c>
      <c r="F1414" s="1">
        <v>0</v>
      </c>
      <c r="G1414" s="2">
        <f t="shared" si="24"/>
        <v>322714.41512000002</v>
      </c>
      <c r="H1414" s="2">
        <f t="shared" si="27"/>
        <v>0.61999999999534339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799216.42</v>
      </c>
      <c r="D1435" s="13">
        <f>'RAS-funkcijski'!E141</f>
        <v>991402.2</v>
      </c>
      <c r="E1435" s="13">
        <v>0</v>
      </c>
      <c r="F1435" s="13">
        <v>0</v>
      </c>
      <c r="G1435" s="14">
        <f t="shared" si="24"/>
        <v>381136.85234000004</v>
      </c>
      <c r="H1435" s="14">
        <f t="shared" si="27"/>
        <v>0.61999999999534339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10003.09</v>
      </c>
      <c r="D1480" s="6"/>
      <c r="E1480" s="6">
        <v>0</v>
      </c>
      <c r="F1480" s="6">
        <v>0</v>
      </c>
      <c r="G1480" s="7">
        <f t="shared" ref="G1480:G1580" si="34">B1480/1000*C1480</f>
        <v>10.00309</v>
      </c>
      <c r="H1480" s="7">
        <f t="shared" ref="H1480:H1580" si="35">ABS(C1480-ROUND(C1480,0))</f>
        <v>9.0000000000145519E-2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1235397.2100000002</v>
      </c>
      <c r="D1481" s="1">
        <v>0</v>
      </c>
      <c r="E1481" s="1">
        <v>0</v>
      </c>
      <c r="F1481" s="1">
        <v>0</v>
      </c>
      <c r="G1481" s="2">
        <f t="shared" si="34"/>
        <v>2470.7944200000006</v>
      </c>
      <c r="H1481" s="2">
        <f t="shared" si="35"/>
        <v>0.21000000019557774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4203.25</v>
      </c>
      <c r="D1482" s="1">
        <v>0</v>
      </c>
      <c r="E1482" s="1">
        <v>0</v>
      </c>
      <c r="F1482" s="1">
        <v>0</v>
      </c>
      <c r="G1482" s="2">
        <f t="shared" si="34"/>
        <v>12.60975</v>
      </c>
      <c r="H1482" s="2">
        <f t="shared" si="35"/>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1227669.4200000002</v>
      </c>
      <c r="D1483" s="1">
        <v>0</v>
      </c>
      <c r="E1483" s="1">
        <v>0</v>
      </c>
      <c r="F1483" s="1">
        <v>0</v>
      </c>
      <c r="G1483" s="2">
        <f t="shared" si="34"/>
        <v>4910.6776800000007</v>
      </c>
      <c r="H1483" s="2">
        <f t="shared" si="35"/>
        <v>0.42000000015832484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859723.89</v>
      </c>
      <c r="D1484" s="1">
        <v>0</v>
      </c>
      <c r="E1484" s="1">
        <v>0</v>
      </c>
      <c r="F1484" s="1">
        <v>0</v>
      </c>
      <c r="G1484" s="2">
        <f t="shared" si="34"/>
        <v>4298.6194500000001</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114227.28</v>
      </c>
      <c r="D1485" s="1">
        <v>0</v>
      </c>
      <c r="E1485" s="1">
        <v>0</v>
      </c>
      <c r="F1485" s="1">
        <v>0</v>
      </c>
      <c r="G1485" s="2">
        <f t="shared" si="34"/>
        <v>685.36368000000004</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1381.31</v>
      </c>
      <c r="D1486" s="1">
        <v>0</v>
      </c>
      <c r="E1486" s="1">
        <v>0</v>
      </c>
      <c r="F1486" s="1">
        <v>0</v>
      </c>
      <c r="G1486" s="2">
        <f t="shared" si="34"/>
        <v>9.6691699999999994</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252336.94</v>
      </c>
      <c r="D1491" s="1">
        <v>0</v>
      </c>
      <c r="E1491" s="1">
        <v>0</v>
      </c>
      <c r="F1491" s="1">
        <v>0</v>
      </c>
      <c r="G1491" s="2">
        <f t="shared" si="34"/>
        <v>3028.0432799999999</v>
      </c>
      <c r="H1491" s="2">
        <f t="shared" si="35"/>
        <v>5.9999999997671694E-2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3524.54</v>
      </c>
      <c r="D1492" s="1">
        <v>0</v>
      </c>
      <c r="E1492" s="1">
        <v>0</v>
      </c>
      <c r="F1492" s="1">
        <v>0</v>
      </c>
      <c r="G1492" s="2">
        <f t="shared" si="34"/>
        <v>45.819019999999995</v>
      </c>
      <c r="H1492" s="2">
        <f t="shared" si="35"/>
        <v>0.46000000000003638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1239334.52</v>
      </c>
      <c r="D1499" s="1">
        <v>0</v>
      </c>
      <c r="E1499" s="1">
        <v>0</v>
      </c>
      <c r="F1499" s="1">
        <v>0</v>
      </c>
      <c r="G1499" s="2">
        <f t="shared" si="34"/>
        <v>24786.690399999999</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3338.72</v>
      </c>
      <c r="D1500" s="1">
        <v>0</v>
      </c>
      <c r="E1500" s="1">
        <v>0</v>
      </c>
      <c r="F1500" s="1">
        <v>0</v>
      </c>
      <c r="G1500" s="2">
        <f t="shared" si="34"/>
        <v>70.113119999999995</v>
      </c>
      <c r="H1500" s="2">
        <f t="shared" si="35"/>
        <v>0.28000000000020009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1232471.26</v>
      </c>
      <c r="D1501" s="1">
        <v>0</v>
      </c>
      <c r="E1501" s="1">
        <v>0</v>
      </c>
      <c r="F1501" s="1">
        <v>0</v>
      </c>
      <c r="G1501" s="2">
        <f t="shared" si="34"/>
        <v>27114.367719999998</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859723.89</v>
      </c>
      <c r="D1502" s="1">
        <v>0</v>
      </c>
      <c r="E1502" s="1">
        <v>0</v>
      </c>
      <c r="F1502" s="1">
        <v>0</v>
      </c>
      <c r="G1502" s="2">
        <f t="shared" si="34"/>
        <v>19773.64947</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119010.48</v>
      </c>
      <c r="D1503" s="1">
        <v>0</v>
      </c>
      <c r="E1503" s="1">
        <v>0</v>
      </c>
      <c r="F1503" s="1">
        <v>0</v>
      </c>
      <c r="G1503" s="2">
        <f t="shared" si="34"/>
        <v>2856.2515199999998</v>
      </c>
      <c r="H1503" s="2">
        <f t="shared" si="35"/>
        <v>0.47999999999592546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1399.95</v>
      </c>
      <c r="D1504" s="1">
        <v>0</v>
      </c>
      <c r="E1504" s="1">
        <v>0</v>
      </c>
      <c r="F1504" s="1">
        <v>0</v>
      </c>
      <c r="G1504" s="2">
        <f t="shared" si="34"/>
        <v>34.998750000000001</v>
      </c>
      <c r="H1504" s="2">
        <f t="shared" si="35"/>
        <v>4.9999999999954525E-2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252336.94</v>
      </c>
      <c r="D1509" s="1">
        <v>0</v>
      </c>
      <c r="E1509" s="1">
        <v>0</v>
      </c>
      <c r="F1509" s="1">
        <v>0</v>
      </c>
      <c r="G1509" s="2">
        <f t="shared" si="34"/>
        <v>7570.1081999999997</v>
      </c>
      <c r="H1509" s="2">
        <f t="shared" si="35"/>
        <v>5.9999999997671694E-2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3524.54</v>
      </c>
      <c r="D1510" s="1">
        <v>0</v>
      </c>
      <c r="E1510" s="1">
        <v>0</v>
      </c>
      <c r="F1510" s="1">
        <v>0</v>
      </c>
      <c r="G1510" s="2">
        <f t="shared" si="34"/>
        <v>109.26074</v>
      </c>
      <c r="H1510" s="2">
        <f t="shared" si="35"/>
        <v>0.46000000000003638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6065.7800000002608</v>
      </c>
      <c r="D1517" s="1">
        <v>0</v>
      </c>
      <c r="E1517" s="1">
        <v>0</v>
      </c>
      <c r="F1517" s="1">
        <v>0</v>
      </c>
      <c r="G1517" s="2">
        <f t="shared" si="34"/>
        <v>230.49964000000989</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6065.78</v>
      </c>
      <c r="D1518" s="1">
        <v>0</v>
      </c>
      <c r="E1518" s="1">
        <v>0</v>
      </c>
      <c r="F1518" s="1">
        <v>0</v>
      </c>
      <c r="G1518" s="2">
        <f t="shared" si="34"/>
        <v>236.56541999999999</v>
      </c>
      <c r="H1518" s="2">
        <f t="shared" si="35"/>
        <v>0.22000000000025466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1130.07</v>
      </c>
      <c r="D1519" s="1">
        <v>0</v>
      </c>
      <c r="E1519" s="1">
        <v>0</v>
      </c>
      <c r="F1519" s="1">
        <v>0</v>
      </c>
      <c r="G1519" s="2">
        <f t="shared" si="34"/>
        <v>45.202799999999996</v>
      </c>
      <c r="H1519" s="2">
        <f t="shared" si="35"/>
        <v>6.9999999999936335E-2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1130.07</v>
      </c>
      <c r="D1520" s="1">
        <v>0</v>
      </c>
      <c r="E1520" s="1">
        <v>0</v>
      </c>
      <c r="F1520" s="1">
        <v>0</v>
      </c>
      <c r="G1520" s="2">
        <f t="shared" si="34"/>
        <v>46.33287</v>
      </c>
      <c r="H1520" s="2">
        <f t="shared" si="35"/>
        <v>6.9999999999936335E-2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2934.0099999999998</v>
      </c>
      <c r="D1524" s="1">
        <v>0</v>
      </c>
      <c r="E1524" s="1">
        <v>0</v>
      </c>
      <c r="F1524" s="1">
        <v>0</v>
      </c>
      <c r="G1524" s="2">
        <f t="shared" si="34"/>
        <v>132.03044999999997</v>
      </c>
      <c r="H1524" s="2">
        <f t="shared" si="35"/>
        <v>9.9999999997635314E-3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2868.91</v>
      </c>
      <c r="D1530" s="1">
        <v>0</v>
      </c>
      <c r="E1530" s="1">
        <v>0</v>
      </c>
      <c r="F1530" s="1">
        <v>0</v>
      </c>
      <c r="G1530" s="2">
        <f t="shared" si="34"/>
        <v>146.31440999999998</v>
      </c>
      <c r="H1530" s="2">
        <f t="shared" si="35"/>
        <v>9.0000000000145519E-2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2868.91</v>
      </c>
      <c r="D1531" s="1">
        <v>0</v>
      </c>
      <c r="E1531" s="1">
        <v>0</v>
      </c>
      <c r="F1531" s="1">
        <v>0</v>
      </c>
      <c r="G1531" s="2">
        <f t="shared" si="34"/>
        <v>149.18331999999998</v>
      </c>
      <c r="H1531" s="2">
        <f t="shared" si="35"/>
        <v>9.0000000000145519E-2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65.099999999999994</v>
      </c>
      <c r="D1535" s="1">
        <v>0</v>
      </c>
      <c r="E1535" s="1">
        <v>0</v>
      </c>
      <c r="F1535" s="1">
        <v>0</v>
      </c>
      <c r="G1535" s="2">
        <f t="shared" si="34"/>
        <v>3.6456</v>
      </c>
      <c r="H1535" s="2">
        <f t="shared" si="35"/>
        <v>9.9999999999994316E-2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65.099999999999994</v>
      </c>
      <c r="D1536" s="1">
        <v>0</v>
      </c>
      <c r="E1536" s="1">
        <v>0</v>
      </c>
      <c r="F1536" s="1">
        <v>0</v>
      </c>
      <c r="G1536" s="2">
        <f t="shared" si="34"/>
        <v>3.7106999999999997</v>
      </c>
      <c r="H1536" s="2">
        <f t="shared" si="35"/>
        <v>9.9999999999994316E-2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2001.7</v>
      </c>
      <c r="D1565" s="1">
        <v>0</v>
      </c>
      <c r="E1565" s="1">
        <v>0</v>
      </c>
      <c r="F1565" s="1">
        <v>0</v>
      </c>
      <c r="G1565" s="2">
        <f t="shared" si="34"/>
        <v>172.14619999999999</v>
      </c>
      <c r="H1565" s="2">
        <f t="shared" si="35"/>
        <v>0.29999999999995453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2001.7</v>
      </c>
      <c r="D1569" s="1">
        <v>0</v>
      </c>
      <c r="E1569" s="1">
        <v>0</v>
      </c>
      <c r="F1569" s="1">
        <v>0</v>
      </c>
      <c r="G1569" s="2">
        <f t="shared" si="34"/>
        <v>180.15299999999999</v>
      </c>
      <c r="H1569" s="2">
        <f t="shared" si="35"/>
        <v>0.29999999999995453</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18539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802571.33</v>
      </c>
      <c r="I16" s="170">
        <f>'PR-RAS'!E6</f>
        <v>985771.07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794269.89000000013</v>
      </c>
      <c r="I17" s="170">
        <f>'PR-RAS'!E151</f>
        <v>987877.66000000015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12797.4099999998</v>
      </c>
      <c r="I18" s="170">
        <f>'PR-RAS'!E645</f>
        <v>12570.599999999762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722036.56</v>
      </c>
      <c r="I20" s="173">
        <f>BILANCA!E7</f>
        <v>697631.82000000007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30809.56</v>
      </c>
      <c r="I21" s="175">
        <f>BILANCA!E68</f>
        <v>21636.11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10003.09</v>
      </c>
      <c r="I22" s="175">
        <f>BILANCA!E176</f>
        <v>6065.78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742843.03</v>
      </c>
      <c r="I23" s="177">
        <f>BILANCA!E237</f>
        <v>713202.14999999991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799216.42</v>
      </c>
      <c r="I27" s="175">
        <f>'RAS-funkcijski'!E114</f>
        <v>991402.2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799216.42</v>
      </c>
      <c r="I28" s="179">
        <f>'RAS-funkcijski'!E141</f>
        <v>991402.2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10003.09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6065.7800000002608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6065.78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88" zoomScale="120" zoomScaleNormal="120" workbookViewId="0">
      <selection activeCell="E824" sqref="E8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802571.33</v>
      </c>
      <c r="E6" s="51">
        <f>E7+E44+E50+E82+E106+E124+E133+E139</f>
        <v>985771.07</v>
      </c>
      <c r="F6" s="52">
        <f t="shared" ref="F6:F131" si="0">IF(D6&lt;&gt;0,IF(E6/D6&gt;=100,"&gt;&gt;100",E6/D6*100),"-")</f>
        <v>122.82659910116649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694255.82</v>
      </c>
      <c r="E50" s="51">
        <f>E51+E54+E59+E62+E65+E68+E71+E74+E77</f>
        <v>858106.12</v>
      </c>
      <c r="F50" s="52">
        <f t="shared" si="0"/>
        <v>123.60085364498639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692388.22</v>
      </c>
      <c r="E68" s="51">
        <f t="shared" si="15"/>
        <v>858106.12</v>
      </c>
      <c r="F68" s="52">
        <f t="shared" si="0"/>
        <v>123.93424602168996</v>
      </c>
    </row>
    <row r="69" spans="1:6" ht="12.75" customHeight="1" x14ac:dyDescent="0.2">
      <c r="A69" s="53" t="s">
        <v>184</v>
      </c>
      <c r="B69" s="85" t="s">
        <v>185</v>
      </c>
      <c r="C69" s="50" t="s">
        <v>184</v>
      </c>
      <c r="D69" s="242">
        <v>692388.22</v>
      </c>
      <c r="E69" s="242">
        <v>858106.12</v>
      </c>
      <c r="F69" s="52">
        <f t="shared" si="0"/>
        <v>123.93424602168996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1867.6</v>
      </c>
      <c r="E74" s="51">
        <f t="shared" si="17"/>
        <v>0</v>
      </c>
      <c r="F74" s="52">
        <f t="shared" si="0"/>
        <v>0</v>
      </c>
    </row>
    <row r="75" spans="1:6" ht="12.75" customHeight="1" x14ac:dyDescent="0.2">
      <c r="A75" s="53" t="s">
        <v>196</v>
      </c>
      <c r="B75" s="85" t="s">
        <v>197</v>
      </c>
      <c r="C75" s="50" t="s">
        <v>196</v>
      </c>
      <c r="D75" s="242">
        <v>1867.6</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0.13</v>
      </c>
      <c r="F82" s="52">
        <f t="shared" si="0"/>
        <v>1300</v>
      </c>
    </row>
    <row r="83" spans="1:6" ht="12.75" customHeight="1" x14ac:dyDescent="0.2">
      <c r="A83" s="53">
        <v>641</v>
      </c>
      <c r="B83" s="85" t="s">
        <v>212</v>
      </c>
      <c r="C83" s="50" t="s">
        <v>213</v>
      </c>
      <c r="D83" s="51">
        <f t="shared" ref="D83:E83" si="20">SUM(D84:D90)</f>
        <v>0.01</v>
      </c>
      <c r="E83" s="51">
        <f t="shared" si="20"/>
        <v>0.13</v>
      </c>
      <c r="F83" s="52">
        <f t="shared" si="0"/>
        <v>1300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0.13</v>
      </c>
      <c r="F85" s="52">
        <f t="shared" si="0"/>
        <v>1300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1076.44</v>
      </c>
      <c r="E106" s="51">
        <f t="shared" si="23"/>
        <v>1379.97</v>
      </c>
      <c r="F106" s="52">
        <f t="shared" si="0"/>
        <v>128.19757719891493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1076.44</v>
      </c>
      <c r="E112" s="51">
        <f t="shared" si="25"/>
        <v>1379.97</v>
      </c>
      <c r="F112" s="52">
        <f t="shared" si="0"/>
        <v>128.19757719891493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1076.44</v>
      </c>
      <c r="E117" s="242">
        <v>1379.97</v>
      </c>
      <c r="F117" s="52">
        <f t="shared" si="0"/>
        <v>128.19757719891493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36064.51</v>
      </c>
      <c r="E124" s="51">
        <f t="shared" si="27"/>
        <v>39086.46</v>
      </c>
      <c r="F124" s="52">
        <f t="shared" si="0"/>
        <v>108.37929033279529</v>
      </c>
    </row>
    <row r="125" spans="1:6" ht="12.75" customHeight="1" x14ac:dyDescent="0.2">
      <c r="A125" s="53">
        <v>661</v>
      </c>
      <c r="B125" s="86" t="s">
        <v>296</v>
      </c>
      <c r="C125" s="50" t="s">
        <v>297</v>
      </c>
      <c r="D125" s="51">
        <f t="shared" ref="D125:E125" si="28">SUM(D126:D127)</f>
        <v>34308.43</v>
      </c>
      <c r="E125" s="51">
        <f t="shared" si="28"/>
        <v>36908.559999999998</v>
      </c>
      <c r="F125" s="52">
        <f t="shared" si="0"/>
        <v>107.57869130123412</v>
      </c>
    </row>
    <row r="126" spans="1:6" ht="12.75" customHeight="1" x14ac:dyDescent="0.2">
      <c r="A126" s="53">
        <v>6614</v>
      </c>
      <c r="B126" s="86" t="s">
        <v>298</v>
      </c>
      <c r="C126" s="50" t="s">
        <v>299</v>
      </c>
      <c r="D126" s="242">
        <v>9758.7000000000007</v>
      </c>
      <c r="E126" s="242">
        <v>10432.94</v>
      </c>
      <c r="F126" s="52">
        <f t="shared" si="0"/>
        <v>106.9091169930421</v>
      </c>
    </row>
    <row r="127" spans="1:6" ht="12.75" customHeight="1" x14ac:dyDescent="0.2">
      <c r="A127" s="53">
        <v>6615</v>
      </c>
      <c r="B127" s="86" t="s">
        <v>300</v>
      </c>
      <c r="C127" s="50" t="s">
        <v>301</v>
      </c>
      <c r="D127" s="242">
        <v>24549.73</v>
      </c>
      <c r="E127" s="242">
        <v>26475.62</v>
      </c>
      <c r="F127" s="52">
        <f t="shared" si="0"/>
        <v>107.84485206150943</v>
      </c>
    </row>
    <row r="128" spans="1:6" ht="24" x14ac:dyDescent="0.2">
      <c r="A128" s="53">
        <v>663</v>
      </c>
      <c r="B128" s="231" t="s">
        <v>302</v>
      </c>
      <c r="C128" s="50" t="s">
        <v>303</v>
      </c>
      <c r="D128" s="51">
        <f t="shared" ref="D128:E128" si="29">SUM(D129:D132)</f>
        <v>1756.08</v>
      </c>
      <c r="E128" s="51">
        <f t="shared" si="29"/>
        <v>2177.9</v>
      </c>
      <c r="F128" s="52">
        <f t="shared" si="0"/>
        <v>124.02054576101318</v>
      </c>
    </row>
    <row r="129" spans="1:6" ht="12.75" customHeight="1" x14ac:dyDescent="0.2">
      <c r="A129" s="53">
        <v>6631</v>
      </c>
      <c r="B129" s="86" t="s">
        <v>304</v>
      </c>
      <c r="C129" s="50" t="s">
        <v>305</v>
      </c>
      <c r="D129" s="242">
        <v>1756.08</v>
      </c>
      <c r="E129" s="242">
        <v>2177.9</v>
      </c>
      <c r="F129" s="52">
        <f t="shared" si="0"/>
        <v>124.02054576101318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71174.55</v>
      </c>
      <c r="E133" s="51">
        <f t="shared" si="30"/>
        <v>87198.39</v>
      </c>
      <c r="F133" s="52">
        <f t="shared" ref="F133:F223" si="31">IF(D133&lt;&gt;0,IF(E133/D133&gt;=100,"&gt;&gt;100",E133/D133*100),"-")</f>
        <v>122.51344054862305</v>
      </c>
    </row>
    <row r="134" spans="1:6" ht="24" x14ac:dyDescent="0.2">
      <c r="A134" s="53">
        <v>671</v>
      </c>
      <c r="B134" s="232" t="s">
        <v>314</v>
      </c>
      <c r="C134" s="50" t="s">
        <v>315</v>
      </c>
      <c r="D134" s="51">
        <f t="shared" ref="D134:E134" si="32">SUM(D135:D137)</f>
        <v>71174.55</v>
      </c>
      <c r="E134" s="51">
        <f t="shared" si="32"/>
        <v>87198.39</v>
      </c>
      <c r="F134" s="52">
        <f t="shared" si="31"/>
        <v>122.51344054862305</v>
      </c>
    </row>
    <row r="135" spans="1:6" ht="12.75" customHeight="1" x14ac:dyDescent="0.2">
      <c r="A135" s="53">
        <v>6711</v>
      </c>
      <c r="B135" s="85" t="s">
        <v>316</v>
      </c>
      <c r="C135" s="50" t="s">
        <v>317</v>
      </c>
      <c r="D135" s="242">
        <v>71174.55</v>
      </c>
      <c r="E135" s="242">
        <v>87198.39</v>
      </c>
      <c r="F135" s="52">
        <f t="shared" si="31"/>
        <v>122.51344054862305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794269.89000000013</v>
      </c>
      <c r="E151" s="51">
        <f t="shared" si="35"/>
        <v>987877.66000000015</v>
      </c>
      <c r="F151" s="52">
        <f t="shared" si="31"/>
        <v>124.37556458296561</v>
      </c>
    </row>
    <row r="152" spans="1:6" ht="12.75" customHeight="1" x14ac:dyDescent="0.2">
      <c r="A152" s="53">
        <v>31</v>
      </c>
      <c r="B152" s="85" t="s">
        <v>349</v>
      </c>
      <c r="C152" s="50" t="s">
        <v>35</v>
      </c>
      <c r="D152" s="51">
        <f t="shared" ref="D152:E152" si="36">D153+D158+D159</f>
        <v>689626.1100000001</v>
      </c>
      <c r="E152" s="51">
        <f t="shared" si="36"/>
        <v>855887.38</v>
      </c>
      <c r="F152" s="52">
        <f t="shared" si="31"/>
        <v>124.10890011110511</v>
      </c>
    </row>
    <row r="153" spans="1:6" ht="12.75" customHeight="1" x14ac:dyDescent="0.2">
      <c r="A153" s="53">
        <v>311</v>
      </c>
      <c r="B153" s="85" t="s">
        <v>350</v>
      </c>
      <c r="C153" s="50" t="s">
        <v>351</v>
      </c>
      <c r="D153" s="51">
        <f t="shared" ref="D153:E153" si="37">SUM(D154:D157)</f>
        <v>570785.26</v>
      </c>
      <c r="E153" s="51">
        <f t="shared" si="37"/>
        <v>707697.9</v>
      </c>
      <c r="F153" s="52">
        <f t="shared" si="31"/>
        <v>123.98671612508004</v>
      </c>
    </row>
    <row r="154" spans="1:6" ht="12.75" customHeight="1" x14ac:dyDescent="0.2">
      <c r="A154" s="53">
        <v>3111</v>
      </c>
      <c r="B154" s="85" t="s">
        <v>352</v>
      </c>
      <c r="C154" s="50" t="s">
        <v>353</v>
      </c>
      <c r="D154" s="242">
        <v>528177.22</v>
      </c>
      <c r="E154" s="242">
        <v>645403.39</v>
      </c>
      <c r="F154" s="52">
        <f t="shared" si="31"/>
        <v>122.19447669477303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4607.1400000000003</v>
      </c>
      <c r="E156" s="242">
        <v>9431.1200000000008</v>
      </c>
      <c r="F156" s="52">
        <f t="shared" si="31"/>
        <v>204.70660756998916</v>
      </c>
    </row>
    <row r="157" spans="1:6" ht="12.75" customHeight="1" x14ac:dyDescent="0.2">
      <c r="A157" s="53">
        <v>3114</v>
      </c>
      <c r="B157" s="85" t="s">
        <v>358</v>
      </c>
      <c r="C157" s="50" t="s">
        <v>359</v>
      </c>
      <c r="D157" s="242">
        <v>38000.9</v>
      </c>
      <c r="E157" s="242">
        <v>52863.39</v>
      </c>
      <c r="F157" s="52">
        <f t="shared" si="31"/>
        <v>139.11088947893339</v>
      </c>
    </row>
    <row r="158" spans="1:6" ht="12.75" customHeight="1" x14ac:dyDescent="0.2">
      <c r="A158" s="53">
        <v>312</v>
      </c>
      <c r="B158" s="85" t="s">
        <v>360</v>
      </c>
      <c r="C158" s="50" t="s">
        <v>361</v>
      </c>
      <c r="D158" s="242">
        <v>24661.3</v>
      </c>
      <c r="E158" s="242">
        <v>31419.279999999999</v>
      </c>
      <c r="F158" s="52">
        <f t="shared" si="31"/>
        <v>127.40317825905365</v>
      </c>
    </row>
    <row r="159" spans="1:6" ht="12.75" customHeight="1" x14ac:dyDescent="0.2">
      <c r="A159" s="53">
        <v>313</v>
      </c>
      <c r="B159" s="85" t="s">
        <v>362</v>
      </c>
      <c r="C159" s="50" t="s">
        <v>363</v>
      </c>
      <c r="D159" s="51">
        <f t="shared" ref="D159:E159" si="38">SUM(D160:D162)</f>
        <v>94179.55</v>
      </c>
      <c r="E159" s="51">
        <f t="shared" si="38"/>
        <v>116770.2</v>
      </c>
      <c r="F159" s="52">
        <f t="shared" si="31"/>
        <v>123.98678906408026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94179.55</v>
      </c>
      <c r="E161" s="242">
        <v>116770.2</v>
      </c>
      <c r="F161" s="52">
        <f t="shared" si="31"/>
        <v>123.98678906408026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102306.18000000002</v>
      </c>
      <c r="E163" s="51">
        <f t="shared" si="39"/>
        <v>129136.14000000001</v>
      </c>
      <c r="F163" s="52">
        <f t="shared" si="31"/>
        <v>126.22516059147159</v>
      </c>
    </row>
    <row r="164" spans="1:6" ht="12.75" customHeight="1" x14ac:dyDescent="0.2">
      <c r="A164" s="53">
        <v>321</v>
      </c>
      <c r="B164" s="85" t="s">
        <v>371</v>
      </c>
      <c r="C164" s="50" t="s">
        <v>372</v>
      </c>
      <c r="D164" s="51">
        <f t="shared" ref="D164:E164" si="40">SUM(D165:D168)</f>
        <v>11156.41</v>
      </c>
      <c r="E164" s="51">
        <f t="shared" si="40"/>
        <v>13360.220000000001</v>
      </c>
      <c r="F164" s="52">
        <f t="shared" si="31"/>
        <v>119.75375591252026</v>
      </c>
    </row>
    <row r="165" spans="1:6" ht="12.75" customHeight="1" x14ac:dyDescent="0.2">
      <c r="A165" s="53">
        <v>3211</v>
      </c>
      <c r="B165" s="85" t="s">
        <v>373</v>
      </c>
      <c r="C165" s="50" t="s">
        <v>374</v>
      </c>
      <c r="D165" s="242">
        <v>6186.78</v>
      </c>
      <c r="E165" s="242">
        <v>8723.08</v>
      </c>
      <c r="F165" s="52">
        <f t="shared" si="31"/>
        <v>140.99547745353803</v>
      </c>
    </row>
    <row r="166" spans="1:6" ht="12.75" customHeight="1" x14ac:dyDescent="0.2">
      <c r="A166" s="53">
        <v>3212</v>
      </c>
      <c r="B166" s="85" t="s">
        <v>375</v>
      </c>
      <c r="C166" s="50" t="s">
        <v>376</v>
      </c>
      <c r="D166" s="242">
        <v>4749.63</v>
      </c>
      <c r="E166" s="242">
        <v>4392.1400000000003</v>
      </c>
      <c r="F166" s="52">
        <f t="shared" si="31"/>
        <v>92.473308447184309</v>
      </c>
    </row>
    <row r="167" spans="1:6" ht="12.75" customHeight="1" x14ac:dyDescent="0.2">
      <c r="A167" s="53">
        <v>3213</v>
      </c>
      <c r="B167" s="85" t="s">
        <v>377</v>
      </c>
      <c r="C167" s="50" t="s">
        <v>378</v>
      </c>
      <c r="D167" s="242">
        <v>220</v>
      </c>
      <c r="E167" s="242">
        <v>245</v>
      </c>
      <c r="F167" s="52">
        <f t="shared" si="31"/>
        <v>111.36363636363636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30787.25</v>
      </c>
      <c r="E169" s="51">
        <f t="shared" si="41"/>
        <v>36319.950000000004</v>
      </c>
      <c r="F169" s="52">
        <f t="shared" si="31"/>
        <v>117.97075087901649</v>
      </c>
    </row>
    <row r="170" spans="1:6" ht="12.75" customHeight="1" x14ac:dyDescent="0.2">
      <c r="A170" s="53">
        <v>3221</v>
      </c>
      <c r="B170" s="85" t="s">
        <v>383</v>
      </c>
      <c r="C170" s="50" t="s">
        <v>384</v>
      </c>
      <c r="D170" s="242">
        <v>5892.93</v>
      </c>
      <c r="E170" s="242">
        <v>5519.16</v>
      </c>
      <c r="F170" s="52">
        <f t="shared" si="31"/>
        <v>93.657314782289959</v>
      </c>
    </row>
    <row r="171" spans="1:6" ht="12.75" customHeight="1" x14ac:dyDescent="0.2">
      <c r="A171" s="53">
        <v>3222</v>
      </c>
      <c r="B171" s="85" t="s">
        <v>385</v>
      </c>
      <c r="C171" s="50" t="s">
        <v>386</v>
      </c>
      <c r="D171" s="242">
        <v>2563.27</v>
      </c>
      <c r="E171" s="242">
        <v>3844.36</v>
      </c>
      <c r="F171" s="52">
        <f t="shared" si="31"/>
        <v>149.97873809625986</v>
      </c>
    </row>
    <row r="172" spans="1:6" ht="12.75" customHeight="1" x14ac:dyDescent="0.2">
      <c r="A172" s="53">
        <v>3223</v>
      </c>
      <c r="B172" s="85" t="s">
        <v>387</v>
      </c>
      <c r="C172" s="50" t="s">
        <v>388</v>
      </c>
      <c r="D172" s="242">
        <v>19569.810000000001</v>
      </c>
      <c r="E172" s="242">
        <v>14662.54</v>
      </c>
      <c r="F172" s="52">
        <f t="shared" si="31"/>
        <v>74.924283884207355</v>
      </c>
    </row>
    <row r="173" spans="1:6" ht="12.75" customHeight="1" x14ac:dyDescent="0.2">
      <c r="A173" s="53">
        <v>3224</v>
      </c>
      <c r="B173" s="85" t="s">
        <v>389</v>
      </c>
      <c r="C173" s="50" t="s">
        <v>390</v>
      </c>
      <c r="D173" s="242">
        <v>2761.24</v>
      </c>
      <c r="E173" s="242">
        <v>11869.99</v>
      </c>
      <c r="F173" s="52">
        <f t="shared" si="31"/>
        <v>429.87896742043432</v>
      </c>
    </row>
    <row r="174" spans="1:6" ht="12.75" customHeight="1" x14ac:dyDescent="0.2">
      <c r="A174" s="53">
        <v>3225</v>
      </c>
      <c r="B174" s="85" t="s">
        <v>391</v>
      </c>
      <c r="C174" s="50" t="s">
        <v>392</v>
      </c>
      <c r="D174" s="242">
        <v>0</v>
      </c>
      <c r="E174" s="242">
        <v>423.9</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36562.890000000007</v>
      </c>
      <c r="E177" s="51">
        <f t="shared" si="42"/>
        <v>65900.63</v>
      </c>
      <c r="F177" s="52">
        <f t="shared" si="31"/>
        <v>180.23911676566047</v>
      </c>
    </row>
    <row r="178" spans="1:6" ht="12.75" customHeight="1" x14ac:dyDescent="0.2">
      <c r="A178" s="53">
        <v>3231</v>
      </c>
      <c r="B178" s="85" t="s">
        <v>399</v>
      </c>
      <c r="C178" s="50" t="s">
        <v>400</v>
      </c>
      <c r="D178" s="242">
        <v>2081.69</v>
      </c>
      <c r="E178" s="242">
        <v>2240.88</v>
      </c>
      <c r="F178" s="52">
        <f t="shared" si="31"/>
        <v>107.64715207355562</v>
      </c>
    </row>
    <row r="179" spans="1:6" ht="12.75" customHeight="1" x14ac:dyDescent="0.2">
      <c r="A179" s="53">
        <v>3232</v>
      </c>
      <c r="B179" s="85" t="s">
        <v>401</v>
      </c>
      <c r="C179" s="50" t="s">
        <v>402</v>
      </c>
      <c r="D179" s="242">
        <v>14535.74</v>
      </c>
      <c r="E179" s="242">
        <v>42880.91</v>
      </c>
      <c r="F179" s="52">
        <f t="shared" si="31"/>
        <v>295.00328156667638</v>
      </c>
    </row>
    <row r="180" spans="1:6" ht="12.75" customHeight="1" x14ac:dyDescent="0.2">
      <c r="A180" s="53">
        <v>3233</v>
      </c>
      <c r="B180" s="85" t="s">
        <v>403</v>
      </c>
      <c r="C180" s="50" t="s">
        <v>404</v>
      </c>
      <c r="D180" s="242">
        <v>751.33</v>
      </c>
      <c r="E180" s="242">
        <v>262.5</v>
      </c>
      <c r="F180" s="52">
        <f t="shared" si="31"/>
        <v>34.938043203385995</v>
      </c>
    </row>
    <row r="181" spans="1:6" ht="12.75" customHeight="1" x14ac:dyDescent="0.2">
      <c r="A181" s="53">
        <v>3234</v>
      </c>
      <c r="B181" s="85" t="s">
        <v>405</v>
      </c>
      <c r="C181" s="50" t="s">
        <v>406</v>
      </c>
      <c r="D181" s="242">
        <v>6078</v>
      </c>
      <c r="E181" s="242">
        <v>4053.63</v>
      </c>
      <c r="F181" s="52">
        <f t="shared" si="31"/>
        <v>66.693484698914119</v>
      </c>
    </row>
    <row r="182" spans="1:6" ht="12.75" customHeight="1" x14ac:dyDescent="0.2">
      <c r="A182" s="53">
        <v>3235</v>
      </c>
      <c r="B182" s="85" t="s">
        <v>407</v>
      </c>
      <c r="C182" s="50" t="s">
        <v>408</v>
      </c>
      <c r="D182" s="242">
        <v>1347.56</v>
      </c>
      <c r="E182" s="242"/>
      <c r="F182" s="52">
        <f t="shared" si="31"/>
        <v>0</v>
      </c>
    </row>
    <row r="183" spans="1:6" ht="12.75" customHeight="1" x14ac:dyDescent="0.2">
      <c r="A183" s="53">
        <v>3236</v>
      </c>
      <c r="B183" s="85" t="s">
        <v>409</v>
      </c>
      <c r="C183" s="50" t="s">
        <v>410</v>
      </c>
      <c r="D183" s="242">
        <v>1320</v>
      </c>
      <c r="E183" s="242">
        <v>720</v>
      </c>
      <c r="F183" s="52">
        <f t="shared" si="31"/>
        <v>54.54545454545454</v>
      </c>
    </row>
    <row r="184" spans="1:6" ht="12.75" customHeight="1" x14ac:dyDescent="0.2">
      <c r="A184" s="53">
        <v>3237</v>
      </c>
      <c r="B184" s="85" t="s">
        <v>411</v>
      </c>
      <c r="C184" s="50" t="s">
        <v>412</v>
      </c>
      <c r="D184" s="242">
        <v>5356.92</v>
      </c>
      <c r="E184" s="242">
        <v>11858.07</v>
      </c>
      <c r="F184" s="52">
        <f t="shared" si="31"/>
        <v>221.35984856970049</v>
      </c>
    </row>
    <row r="185" spans="1:6" ht="12.75" customHeight="1" x14ac:dyDescent="0.2">
      <c r="A185" s="53">
        <v>3238</v>
      </c>
      <c r="B185" s="85" t="s">
        <v>413</v>
      </c>
      <c r="C185" s="50" t="s">
        <v>414</v>
      </c>
      <c r="D185" s="242">
        <v>4243.75</v>
      </c>
      <c r="E185" s="242">
        <v>3673.39</v>
      </c>
      <c r="F185" s="52">
        <f t="shared" si="31"/>
        <v>86.559999999999988</v>
      </c>
    </row>
    <row r="186" spans="1:6" ht="12.75" customHeight="1" x14ac:dyDescent="0.2">
      <c r="A186" s="53">
        <v>3239</v>
      </c>
      <c r="B186" s="85" t="s">
        <v>415</v>
      </c>
      <c r="C186" s="50" t="s">
        <v>416</v>
      </c>
      <c r="D186" s="242">
        <v>847.9</v>
      </c>
      <c r="E186" s="242">
        <v>211.25</v>
      </c>
      <c r="F186" s="52">
        <f t="shared" si="31"/>
        <v>24.914494633801159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23799.629999999997</v>
      </c>
      <c r="E188" s="51">
        <f t="shared" si="43"/>
        <v>13555.34</v>
      </c>
      <c r="F188" s="52">
        <f t="shared" si="31"/>
        <v>56.956095535939014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1403.75</v>
      </c>
      <c r="E190" s="242">
        <v>1533.75</v>
      </c>
      <c r="F190" s="52">
        <f t="shared" si="31"/>
        <v>109.26090828138915</v>
      </c>
    </row>
    <row r="191" spans="1:6" ht="12.75" customHeight="1" x14ac:dyDescent="0.2">
      <c r="A191" s="53">
        <v>3293</v>
      </c>
      <c r="B191" s="85" t="s">
        <v>425</v>
      </c>
      <c r="C191" s="50" t="s">
        <v>426</v>
      </c>
      <c r="D191" s="242">
        <v>311.95999999999998</v>
      </c>
      <c r="E191" s="242">
        <v>785.15</v>
      </c>
      <c r="F191" s="52">
        <f t="shared" si="31"/>
        <v>251.68290806513656</v>
      </c>
    </row>
    <row r="192" spans="1:6" ht="12.75" customHeight="1" x14ac:dyDescent="0.2">
      <c r="A192" s="53">
        <v>3294</v>
      </c>
      <c r="B192" s="85" t="s">
        <v>427</v>
      </c>
      <c r="C192" s="50" t="s">
        <v>428</v>
      </c>
      <c r="D192" s="242">
        <v>48.27</v>
      </c>
      <c r="E192" s="242">
        <v>60</v>
      </c>
      <c r="F192" s="52">
        <f t="shared" si="31"/>
        <v>124.30080795525168</v>
      </c>
    </row>
    <row r="193" spans="1:6" ht="12.75" customHeight="1" x14ac:dyDescent="0.2">
      <c r="A193" s="53">
        <v>3295</v>
      </c>
      <c r="B193" s="85" t="s">
        <v>429</v>
      </c>
      <c r="C193" s="50" t="s">
        <v>430</v>
      </c>
      <c r="D193" s="242">
        <v>10844.23</v>
      </c>
      <c r="E193" s="242">
        <v>2107.56</v>
      </c>
      <c r="F193" s="52">
        <f t="shared" si="31"/>
        <v>19.434851529338644</v>
      </c>
    </row>
    <row r="194" spans="1:6" ht="12.75" customHeight="1" x14ac:dyDescent="0.2">
      <c r="A194" s="53" t="s">
        <v>431</v>
      </c>
      <c r="B194" s="85" t="s">
        <v>432</v>
      </c>
      <c r="C194" s="50" t="s">
        <v>431</v>
      </c>
      <c r="D194" s="242">
        <v>0</v>
      </c>
      <c r="E194" s="242">
        <v>9068.8799999999992</v>
      </c>
      <c r="F194" s="52" t="str">
        <f t="shared" si="31"/>
        <v>-</v>
      </c>
    </row>
    <row r="195" spans="1:6" ht="12.75" customHeight="1" x14ac:dyDescent="0.2">
      <c r="A195" s="53">
        <v>3299</v>
      </c>
      <c r="B195" s="85" t="s">
        <v>433</v>
      </c>
      <c r="C195" s="50" t="s">
        <v>434</v>
      </c>
      <c r="D195" s="242">
        <v>11191.42</v>
      </c>
      <c r="E195" s="242"/>
      <c r="F195" s="52">
        <f t="shared" si="31"/>
        <v>0</v>
      </c>
    </row>
    <row r="196" spans="1:6" ht="12.75" customHeight="1" x14ac:dyDescent="0.2">
      <c r="A196" s="53">
        <v>34</v>
      </c>
      <c r="B196" s="232" t="s">
        <v>435</v>
      </c>
      <c r="C196" s="50" t="s">
        <v>436</v>
      </c>
      <c r="D196" s="51">
        <f t="shared" ref="D196:E196" si="44">D197+D202+D210</f>
        <v>1367.84</v>
      </c>
      <c r="E196" s="51">
        <f t="shared" si="44"/>
        <v>1381.31</v>
      </c>
      <c r="F196" s="52">
        <f t="shared" si="31"/>
        <v>100.98476429991811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1367.84</v>
      </c>
      <c r="E210" s="51">
        <f t="shared" si="47"/>
        <v>1381.31</v>
      </c>
      <c r="F210" s="52">
        <f t="shared" si="31"/>
        <v>100.98476429991811</v>
      </c>
    </row>
    <row r="211" spans="1:6" ht="12.75" customHeight="1" x14ac:dyDescent="0.2">
      <c r="A211" s="53">
        <v>3431</v>
      </c>
      <c r="B211" s="232" t="s">
        <v>465</v>
      </c>
      <c r="C211" s="50" t="s">
        <v>466</v>
      </c>
      <c r="D211" s="242">
        <v>1367.84</v>
      </c>
      <c r="E211" s="242">
        <v>1381.31</v>
      </c>
      <c r="F211" s="52">
        <f t="shared" si="31"/>
        <v>100.98476429991811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909.43</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909.43</v>
      </c>
      <c r="F259" s="52" t="str">
        <f t="shared" ref="F259:F262" si="67">IF(D259&lt;&gt;0,IF(E259/D259&gt;=100,"&gt;&gt;100",E259/D259*100),"-")</f>
        <v>-</v>
      </c>
    </row>
    <row r="260" spans="1:6" ht="12.75" customHeight="1" x14ac:dyDescent="0.2">
      <c r="A260" s="53">
        <v>3721</v>
      </c>
      <c r="B260" s="85" t="s">
        <v>559</v>
      </c>
      <c r="C260" s="50" t="s">
        <v>560</v>
      </c>
      <c r="D260" s="242">
        <v>0</v>
      </c>
      <c r="E260" s="242">
        <v>909.43</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969.76</v>
      </c>
      <c r="E263" s="51">
        <f t="shared" si="68"/>
        <v>563.4</v>
      </c>
      <c r="F263" s="52">
        <f t="shared" ref="F263:F267" si="69">IF(D263&lt;&gt;0,IF(E263/D263&gt;=100,"&gt;&gt;100",E263/D263*100),"-")</f>
        <v>58.09684870483418</v>
      </c>
    </row>
    <row r="264" spans="1:6" ht="12.75" customHeight="1" x14ac:dyDescent="0.2">
      <c r="A264" s="53">
        <v>381</v>
      </c>
      <c r="B264" s="85" t="s">
        <v>567</v>
      </c>
      <c r="C264" s="50" t="s">
        <v>568</v>
      </c>
      <c r="D264" s="51">
        <f t="shared" ref="D264:E264" si="70">SUM(D265:D267)</f>
        <v>969.76</v>
      </c>
      <c r="E264" s="51">
        <f t="shared" si="70"/>
        <v>563.4</v>
      </c>
      <c r="F264" s="52">
        <f t="shared" si="69"/>
        <v>58.09684870483418</v>
      </c>
    </row>
    <row r="265" spans="1:6" ht="12.75" customHeight="1" x14ac:dyDescent="0.2">
      <c r="A265" s="53">
        <v>3811</v>
      </c>
      <c r="B265" s="85" t="s">
        <v>569</v>
      </c>
      <c r="C265" s="50" t="s">
        <v>570</v>
      </c>
      <c r="D265" s="242">
        <v>686.36</v>
      </c>
      <c r="E265" s="242">
        <v>280</v>
      </c>
      <c r="F265" s="52">
        <f t="shared" si="69"/>
        <v>40.794918118771491</v>
      </c>
    </row>
    <row r="266" spans="1:6" ht="12.75" customHeight="1" x14ac:dyDescent="0.2">
      <c r="A266" s="53">
        <v>3812</v>
      </c>
      <c r="B266" s="85" t="s">
        <v>571</v>
      </c>
      <c r="C266" s="50" t="s">
        <v>572</v>
      </c>
      <c r="D266" s="242">
        <v>283.39999999999998</v>
      </c>
      <c r="E266" s="242">
        <v>283.39999999999998</v>
      </c>
      <c r="F266" s="52">
        <f t="shared" si="69"/>
        <v>100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794269.89000000013</v>
      </c>
      <c r="E289" s="51">
        <f t="shared" si="79"/>
        <v>987877.66000000015</v>
      </c>
      <c r="F289" s="52">
        <f t="shared" si="76"/>
        <v>124.37556458296561</v>
      </c>
    </row>
    <row r="290" spans="1:6" ht="12.75" customHeight="1" x14ac:dyDescent="0.2">
      <c r="A290" s="53" t="s">
        <v>608</v>
      </c>
      <c r="B290" s="85" t="s">
        <v>619</v>
      </c>
      <c r="C290" s="50" t="s">
        <v>620</v>
      </c>
      <c r="D290" s="51">
        <f>IF(D6&gt;=D289,D6-D289,0)</f>
        <v>8301.4399999998277</v>
      </c>
      <c r="E290" s="51">
        <f>IF(E6&gt;=E289,E6-E289,0)</f>
        <v>0</v>
      </c>
      <c r="F290" s="52">
        <f t="shared" si="76"/>
        <v>0</v>
      </c>
    </row>
    <row r="291" spans="1:6" ht="12.75" customHeight="1" x14ac:dyDescent="0.2">
      <c r="A291" s="53" t="s">
        <v>608</v>
      </c>
      <c r="B291" s="85" t="s">
        <v>621</v>
      </c>
      <c r="C291" s="50" t="s">
        <v>622</v>
      </c>
      <c r="D291" s="51">
        <f>IF(D289&gt;=D6,D289-D6,0)</f>
        <v>0</v>
      </c>
      <c r="E291" s="51">
        <f>IF(E289&gt;=E6,E289-E6,0)</f>
        <v>2106.5900000002002</v>
      </c>
      <c r="F291" s="52" t="str">
        <f t="shared" si="76"/>
        <v>-</v>
      </c>
    </row>
    <row r="292" spans="1:6" ht="12.75" customHeight="1" x14ac:dyDescent="0.2">
      <c r="A292" s="53">
        <v>92211</v>
      </c>
      <c r="B292" s="85" t="s">
        <v>623</v>
      </c>
      <c r="C292" s="50" t="s">
        <v>624</v>
      </c>
      <c r="D292" s="242">
        <v>9442.5</v>
      </c>
      <c r="E292" s="242">
        <v>18201.73</v>
      </c>
      <c r="F292" s="52">
        <f t="shared" si="76"/>
        <v>192.76388668255228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2521.5</v>
      </c>
      <c r="E295" s="242">
        <v>2999.73</v>
      </c>
      <c r="F295" s="52">
        <f t="shared" si="76"/>
        <v>118.96609161213563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4946.5300000000007</v>
      </c>
      <c r="E350" s="51">
        <f t="shared" si="95"/>
        <v>3524.54</v>
      </c>
      <c r="F350" s="52">
        <f t="shared" si="81"/>
        <v>71.252777199370058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4946.5300000000007</v>
      </c>
      <c r="E363" s="51">
        <f t="shared" si="99"/>
        <v>3524.54</v>
      </c>
      <c r="F363" s="52">
        <f t="shared" si="81"/>
        <v>71.252777199370058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4556.6000000000004</v>
      </c>
      <c r="E369" s="51">
        <f t="shared" si="101"/>
        <v>3129.4</v>
      </c>
      <c r="F369" s="52">
        <f t="shared" si="81"/>
        <v>68.6784005618224</v>
      </c>
    </row>
    <row r="370" spans="1:6" ht="12.75" customHeight="1" x14ac:dyDescent="0.2">
      <c r="A370" s="53">
        <v>4221</v>
      </c>
      <c r="B370" s="85" t="s">
        <v>674</v>
      </c>
      <c r="C370" s="50" t="s">
        <v>766</v>
      </c>
      <c r="D370" s="242">
        <v>4556.6000000000004</v>
      </c>
      <c r="E370" s="242">
        <v>1533.5</v>
      </c>
      <c r="F370" s="52">
        <f t="shared" si="81"/>
        <v>33.654479216960013</v>
      </c>
    </row>
    <row r="371" spans="1:6" ht="12.75" customHeight="1" x14ac:dyDescent="0.2">
      <c r="A371" s="53">
        <v>4222</v>
      </c>
      <c r="B371" s="85" t="s">
        <v>767</v>
      </c>
      <c r="C371" s="50" t="s">
        <v>768</v>
      </c>
      <c r="D371" s="242">
        <v>0</v>
      </c>
      <c r="E371" s="242">
        <v>1595.9</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389.93</v>
      </c>
      <c r="E383" s="51">
        <f t="shared" si="103"/>
        <v>395.14</v>
      </c>
      <c r="F383" s="52">
        <f t="shared" si="81"/>
        <v>101.33613725540481</v>
      </c>
    </row>
    <row r="384" spans="1:6" ht="12.75" customHeight="1" x14ac:dyDescent="0.2">
      <c r="A384" s="53">
        <v>4241</v>
      </c>
      <c r="B384" s="85" t="s">
        <v>783</v>
      </c>
      <c r="C384" s="50" t="s">
        <v>784</v>
      </c>
      <c r="D384" s="242">
        <v>389.93</v>
      </c>
      <c r="E384" s="242">
        <v>395.14</v>
      </c>
      <c r="F384" s="52">
        <f t="shared" si="81"/>
        <v>101.33613725540481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4946.5300000000007</v>
      </c>
      <c r="E408" s="51">
        <f t="shared" si="111"/>
        <v>3524.54</v>
      </c>
      <c r="F408" s="52">
        <f t="shared" si="81"/>
        <v>71.252777199370058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802571.33</v>
      </c>
      <c r="E412" s="51">
        <f>E6+E298</f>
        <v>985771.07</v>
      </c>
      <c r="F412" s="52">
        <f t="shared" si="81"/>
        <v>122.82659910116649</v>
      </c>
    </row>
    <row r="413" spans="1:6" ht="12.75" customHeight="1" x14ac:dyDescent="0.2">
      <c r="A413" s="53" t="s">
        <v>608</v>
      </c>
      <c r="B413" s="85" t="s">
        <v>831</v>
      </c>
      <c r="C413" s="50" t="s">
        <v>832</v>
      </c>
      <c r="D413" s="51">
        <f t="shared" ref="D413:E413" si="112">D289+D350</f>
        <v>799216.42000000016</v>
      </c>
      <c r="E413" s="51">
        <f t="shared" si="112"/>
        <v>991402.20000000019</v>
      </c>
      <c r="F413" s="52">
        <f t="shared" si="81"/>
        <v>124.04677571564409</v>
      </c>
    </row>
    <row r="414" spans="1:6" ht="12.75" customHeight="1" x14ac:dyDescent="0.2">
      <c r="A414" s="53" t="s">
        <v>608</v>
      </c>
      <c r="B414" s="85" t="s">
        <v>833</v>
      </c>
      <c r="C414" s="50" t="s">
        <v>834</v>
      </c>
      <c r="D414" s="51">
        <f t="shared" ref="D414:E414" si="113">IF(D412&gt;=D413,D412-D413,0)</f>
        <v>3354.9099999997998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5631.1300000002375</v>
      </c>
      <c r="F415" s="52" t="str">
        <f t="shared" si="81"/>
        <v>-</v>
      </c>
    </row>
    <row r="416" spans="1:6" ht="12.75" customHeight="1" x14ac:dyDescent="0.2">
      <c r="A416" s="60" t="s">
        <v>837</v>
      </c>
      <c r="B416" s="232" t="s">
        <v>838</v>
      </c>
      <c r="C416" s="61" t="s">
        <v>839</v>
      </c>
      <c r="D416" s="51">
        <f t="shared" ref="D416:E416" si="115">IF(D292-D293+D409-D410&gt;=0,D292-D293+D409-D410,0)</f>
        <v>9442.5</v>
      </c>
      <c r="E416" s="51">
        <f t="shared" si="115"/>
        <v>18201.73</v>
      </c>
      <c r="F416" s="52">
        <f t="shared" si="81"/>
        <v>192.76388668255228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802571.33</v>
      </c>
      <c r="E639" s="51">
        <f t="shared" si="180"/>
        <v>985771.07</v>
      </c>
      <c r="F639" s="52">
        <f t="shared" si="119"/>
        <v>122.82659910116649</v>
      </c>
    </row>
    <row r="640" spans="1:6" ht="12.75" customHeight="1" x14ac:dyDescent="0.2">
      <c r="A640" s="53" t="s">
        <v>608</v>
      </c>
      <c r="B640" s="85" t="s">
        <v>1277</v>
      </c>
      <c r="C640" s="50" t="s">
        <v>1278</v>
      </c>
      <c r="D640" s="51">
        <f t="shared" ref="D640:E640" si="181">D413+D528</f>
        <v>799216.42000000016</v>
      </c>
      <c r="E640" s="51">
        <f t="shared" si="181"/>
        <v>991402.20000000019</v>
      </c>
      <c r="F640" s="52">
        <f t="shared" si="119"/>
        <v>124.04677571564409</v>
      </c>
    </row>
    <row r="641" spans="1:6" ht="12.75" customHeight="1" x14ac:dyDescent="0.2">
      <c r="A641" s="53" t="s">
        <v>608</v>
      </c>
      <c r="B641" s="85" t="s">
        <v>1279</v>
      </c>
      <c r="C641" s="50" t="s">
        <v>1280</v>
      </c>
      <c r="D641" s="51">
        <f t="shared" ref="D641:E641" si="182">IF(D639&gt;=D640,D639-D640,0)</f>
        <v>3354.9099999997998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5631.1300000002375</v>
      </c>
      <c r="F642" s="52" t="str">
        <f t="shared" si="119"/>
        <v>-</v>
      </c>
    </row>
    <row r="643" spans="1:6" ht="24" x14ac:dyDescent="0.2">
      <c r="A643" s="60" t="s">
        <v>1283</v>
      </c>
      <c r="B643" s="85" t="s">
        <v>1284</v>
      </c>
      <c r="C643" s="61" t="s">
        <v>1283</v>
      </c>
      <c r="D643" s="51">
        <f t="shared" ref="D643:E643" si="184">IF(D416-D417+D637-D638&gt;=0,D416-D417+D637-D638,0)</f>
        <v>9442.5</v>
      </c>
      <c r="E643" s="51">
        <f t="shared" si="184"/>
        <v>18201.73</v>
      </c>
      <c r="F643" s="52">
        <f t="shared" si="119"/>
        <v>192.76388668255228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12797.4099999998</v>
      </c>
      <c r="E645" s="51">
        <f t="shared" si="186"/>
        <v>12570.599999999762</v>
      </c>
      <c r="F645" s="52">
        <f t="shared" si="119"/>
        <v>98.227688258795794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21391.59</v>
      </c>
      <c r="E649" s="242">
        <v>28090.65</v>
      </c>
      <c r="F649" s="52">
        <f t="shared" ref="F649:F724" si="188">IF(D649&lt;&gt;0,IF(E649/D649&gt;=100,"&gt;&gt;100",E649/D649*100),"-")</f>
        <v>131.3163257149188</v>
      </c>
    </row>
    <row r="650" spans="1:6" ht="12.75" customHeight="1" x14ac:dyDescent="0.2">
      <c r="A650" s="53" t="s">
        <v>1296</v>
      </c>
      <c r="B650" s="85" t="s">
        <v>1297</v>
      </c>
      <c r="C650" s="50" t="s">
        <v>1296</v>
      </c>
      <c r="D650" s="242">
        <v>852261.17</v>
      </c>
      <c r="E650" s="242">
        <v>1069123.6000000001</v>
      </c>
      <c r="F650" s="52">
        <f t="shared" si="188"/>
        <v>125.4455368417172</v>
      </c>
    </row>
    <row r="651" spans="1:6" ht="12.75" customHeight="1" x14ac:dyDescent="0.2">
      <c r="A651" s="53" t="s">
        <v>1298</v>
      </c>
      <c r="B651" s="85" t="s">
        <v>1299</v>
      </c>
      <c r="C651" s="50" t="s">
        <v>1298</v>
      </c>
      <c r="D651" s="242">
        <v>845562.11</v>
      </c>
      <c r="E651" s="242">
        <v>1079707.94</v>
      </c>
      <c r="F651" s="52">
        <f t="shared" si="188"/>
        <v>127.69114500648568</v>
      </c>
    </row>
    <row r="652" spans="1:6" ht="24" x14ac:dyDescent="0.2">
      <c r="A652" s="53">
        <v>11</v>
      </c>
      <c r="B652" s="85" t="s">
        <v>1300</v>
      </c>
      <c r="C652" s="50" t="s">
        <v>1301</v>
      </c>
      <c r="D652" s="51">
        <f t="shared" ref="D652:E652" si="189">+D649+D650-D651</f>
        <v>28090.650000000023</v>
      </c>
      <c r="E652" s="51">
        <f t="shared" si="189"/>
        <v>17506.310000000056</v>
      </c>
      <c r="F652" s="52">
        <f t="shared" si="188"/>
        <v>62.320772214242247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37</v>
      </c>
      <c r="E654" s="262">
        <v>37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37</v>
      </c>
      <c r="E656" s="262">
        <v>37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678914.22</v>
      </c>
      <c r="E675" s="242">
        <v>851523.12</v>
      </c>
      <c r="F675" s="52">
        <f t="shared" si="188"/>
        <v>125.42425757410118</v>
      </c>
    </row>
    <row r="676" spans="1:6" ht="24" x14ac:dyDescent="0.2">
      <c r="A676" s="53">
        <v>63613</v>
      </c>
      <c r="B676" s="232" t="s">
        <v>1349</v>
      </c>
      <c r="C676" s="50" t="s">
        <v>1350</v>
      </c>
      <c r="D676" s="242">
        <v>13474</v>
      </c>
      <c r="E676" s="242">
        <v>6583</v>
      </c>
      <c r="F676" s="52">
        <f t="shared" si="188"/>
        <v>48.857058037702238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1867.6</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672</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478.74</v>
      </c>
      <c r="E717" s="242">
        <v>1324.32</v>
      </c>
      <c r="F717" s="52">
        <f t="shared" si="188"/>
        <v>276.62614362702089</v>
      </c>
    </row>
    <row r="718" spans="1:6" ht="12.75" customHeight="1" x14ac:dyDescent="0.2">
      <c r="A718" s="53">
        <v>32121</v>
      </c>
      <c r="B718" s="85" t="s">
        <v>1415</v>
      </c>
      <c r="C718" s="50" t="s">
        <v>1416</v>
      </c>
      <c r="D718" s="242">
        <v>4749.63</v>
      </c>
      <c r="E718" s="242">
        <v>4392.1400000000003</v>
      </c>
      <c r="F718" s="52">
        <f t="shared" si="188"/>
        <v>92.473308447184309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1320</v>
      </c>
      <c r="E720" s="242">
        <v>720</v>
      </c>
      <c r="F720" s="52">
        <f t="shared" si="188"/>
        <v>54.54545454545454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5356.92</v>
      </c>
      <c r="E722" s="242">
        <v>11858.07</v>
      </c>
      <c r="F722" s="52">
        <f t="shared" si="188"/>
        <v>221.35984856970049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v>909.43</v>
      </c>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752846.12000000011</v>
      </c>
      <c r="E6" s="229">
        <f t="shared" si="0"/>
        <v>719267.93</v>
      </c>
      <c r="F6" s="230">
        <f t="shared" ref="F6:F260" si="1">IF(D6&gt;0,IF(E6/D6&gt;=100,"&gt;&gt;100",E6/D6*100),"-")</f>
        <v>95.539833558549788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722036.56</v>
      </c>
      <c r="E7" s="104">
        <f t="shared" si="2"/>
        <v>697631.82000000007</v>
      </c>
      <c r="F7" s="93">
        <f t="shared" si="1"/>
        <v>96.620013258054414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721965.39</v>
      </c>
      <c r="E12" s="104">
        <f t="shared" si="3"/>
        <v>697560.65</v>
      </c>
      <c r="F12" s="93">
        <f t="shared" si="1"/>
        <v>96.619680065272945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676701.46</v>
      </c>
      <c r="E13" s="104">
        <f t="shared" si="4"/>
        <v>659908.75</v>
      </c>
      <c r="F13" s="93">
        <f t="shared" si="1"/>
        <v>97.518446317523839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1201391.49</v>
      </c>
      <c r="E15" s="247">
        <v>1201391.49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524690.03</v>
      </c>
      <c r="E18" s="247">
        <v>541482.74</v>
      </c>
      <c r="F18" s="93">
        <f t="shared" si="1"/>
        <v>103.20050106536233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38742.050000000003</v>
      </c>
      <c r="E19" s="104">
        <f t="shared" si="5"/>
        <v>30734.880000000005</v>
      </c>
      <c r="F19" s="93">
        <f t="shared" si="1"/>
        <v>79.332095229860073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88152.23</v>
      </c>
      <c r="E20" s="247">
        <v>89685.73</v>
      </c>
      <c r="F20" s="93">
        <f t="shared" si="1"/>
        <v>101.73960431857481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7784.96</v>
      </c>
      <c r="E21" s="247">
        <v>9380.86</v>
      </c>
      <c r="F21" s="93">
        <f t="shared" si="1"/>
        <v>120.49978419927656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13165.88</v>
      </c>
      <c r="E22" s="247">
        <v>13165.88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4401.9799999999996</v>
      </c>
      <c r="E24" s="247">
        <v>4401.9799999999996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4520.96</v>
      </c>
      <c r="E25" s="247">
        <v>4520.96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32563.25</v>
      </c>
      <c r="E26" s="247">
        <v>32563.25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111847.21</v>
      </c>
      <c r="E28" s="247">
        <v>122983.78</v>
      </c>
      <c r="F28" s="93">
        <f t="shared" si="1"/>
        <v>109.95694930611141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6521.88</v>
      </c>
      <c r="E35" s="104">
        <f t="shared" si="7"/>
        <v>6917.02</v>
      </c>
      <c r="F35" s="93">
        <f t="shared" si="1"/>
        <v>106.05868246579209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6521.88</v>
      </c>
      <c r="E36" s="247">
        <v>6917.02</v>
      </c>
      <c r="F36" s="93">
        <f t="shared" si="1"/>
        <v>106.05868246579209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232</v>
      </c>
      <c r="E47" s="247">
        <v>232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232</v>
      </c>
      <c r="E50" s="247">
        <v>232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14423.38</v>
      </c>
      <c r="E54" s="247">
        <v>14847.28</v>
      </c>
      <c r="F54" s="93">
        <f t="shared" si="1"/>
        <v>102.93897824227054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14423.38</v>
      </c>
      <c r="E55" s="247">
        <v>14847.28</v>
      </c>
      <c r="F55" s="93">
        <f t="shared" si="1"/>
        <v>102.93897824227054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71.17</v>
      </c>
      <c r="E63" s="104">
        <f t="shared" si="12"/>
        <v>71.17</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71.17</v>
      </c>
      <c r="E64" s="247">
        <v>71.17</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30809.56</v>
      </c>
      <c r="E68" s="104">
        <f t="shared" si="13"/>
        <v>21636.11</v>
      </c>
      <c r="F68" s="93">
        <f t="shared" si="1"/>
        <v>70.225313182012343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28090.65</v>
      </c>
      <c r="E69" s="104">
        <f t="shared" si="14"/>
        <v>17506.310000000001</v>
      </c>
      <c r="F69" s="93">
        <f t="shared" si="1"/>
        <v>62.320772214242105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28005.66</v>
      </c>
      <c r="E70" s="104">
        <f t="shared" si="15"/>
        <v>17441.240000000002</v>
      </c>
      <c r="F70" s="93">
        <f t="shared" si="1"/>
        <v>62.27755389446277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28005.66</v>
      </c>
      <c r="E72" s="247">
        <v>17441.240000000002</v>
      </c>
      <c r="F72" s="93">
        <f t="shared" si="1"/>
        <v>62.27755389446277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84.99</v>
      </c>
      <c r="E76" s="247">
        <v>65.069999999999993</v>
      </c>
      <c r="F76" s="93">
        <f t="shared" si="1"/>
        <v>76.56194846452523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197.41</v>
      </c>
      <c r="E78" s="104">
        <f>E79+SUM(E82:E84)-E85+E86</f>
        <v>1130.07</v>
      </c>
      <c r="F78" s="93">
        <f t="shared" si="1"/>
        <v>572.44820424497243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197.41</v>
      </c>
      <c r="E86" s="247">
        <v>1130.07</v>
      </c>
      <c r="F86" s="93">
        <f t="shared" si="1"/>
        <v>572.44820424497243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2521.5</v>
      </c>
      <c r="E146" s="104">
        <f t="shared" si="26"/>
        <v>2999.73</v>
      </c>
      <c r="F146" s="93">
        <f t="shared" si="1"/>
        <v>118.96609161213563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2521.5</v>
      </c>
      <c r="E160" s="247">
        <v>2999.73</v>
      </c>
      <c r="F160" s="93">
        <f t="shared" si="1"/>
        <v>118.96609161213563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752846.12</v>
      </c>
      <c r="E175" s="104">
        <f t="shared" si="30"/>
        <v>719267.92999999993</v>
      </c>
      <c r="F175" s="93">
        <f t="shared" si="1"/>
        <v>95.539833558549788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10003.09</v>
      </c>
      <c r="E176" s="104">
        <f t="shared" si="31"/>
        <v>6065.78</v>
      </c>
      <c r="F176" s="93">
        <f t="shared" si="1"/>
        <v>60.63906252967832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8001.3899999999994</v>
      </c>
      <c r="E177" s="104">
        <f t="shared" si="32"/>
        <v>4064.08</v>
      </c>
      <c r="F177" s="93">
        <f t="shared" si="1"/>
        <v>50.792174859618143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7652.11</v>
      </c>
      <c r="E179" s="247">
        <v>2868.91</v>
      </c>
      <c r="F179" s="93">
        <f t="shared" si="1"/>
        <v>37.491750641326377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83.74</v>
      </c>
      <c r="E180" s="104">
        <f t="shared" si="33"/>
        <v>65.099999999999994</v>
      </c>
      <c r="F180" s="93">
        <f t="shared" si="1"/>
        <v>77.740625746357779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83.74</v>
      </c>
      <c r="E183" s="247">
        <v>65.099999999999994</v>
      </c>
      <c r="F183" s="93">
        <f t="shared" si="1"/>
        <v>77.740625746357779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265.54000000000002</v>
      </c>
      <c r="E188" s="247">
        <v>1130.07</v>
      </c>
      <c r="F188" s="93">
        <f t="shared" si="1"/>
        <v>425.57430142351427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2001.7</v>
      </c>
      <c r="E189" s="247">
        <v>2001.7</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742843.03</v>
      </c>
      <c r="E237" s="104">
        <f t="shared" si="41"/>
        <v>713202.14999999991</v>
      </c>
      <c r="F237" s="93">
        <f t="shared" si="1"/>
        <v>96.00980573244388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727524.12</v>
      </c>
      <c r="E238" s="104">
        <f t="shared" si="42"/>
        <v>697631.82</v>
      </c>
      <c r="F238" s="93">
        <f t="shared" si="1"/>
        <v>95.891229008324828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727524.12</v>
      </c>
      <c r="E239" s="104">
        <f t="shared" si="43"/>
        <v>697631.82</v>
      </c>
      <c r="F239" s="93">
        <f t="shared" si="1"/>
        <v>95.891229008324828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727524.12</v>
      </c>
      <c r="E240" s="247">
        <v>697631.82</v>
      </c>
      <c r="F240" s="93">
        <f t="shared" si="1"/>
        <v>95.891229008324828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12797.41</v>
      </c>
      <c r="E245" s="104">
        <f t="shared" si="45"/>
        <v>12570.6</v>
      </c>
      <c r="F245" s="93">
        <f t="shared" si="1"/>
        <v>98.227688258796121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12797.41</v>
      </c>
      <c r="E246" s="104">
        <f t="shared" si="46"/>
        <v>12570.6</v>
      </c>
      <c r="F246" s="93">
        <f t="shared" si="1"/>
        <v>98.227688258796121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12797.41</v>
      </c>
      <c r="E247" s="247">
        <v>12570.6</v>
      </c>
      <c r="F247" s="93">
        <f t="shared" si="1"/>
        <v>98.227688258796121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2521.5</v>
      </c>
      <c r="E255" s="247">
        <v>2999.73</v>
      </c>
      <c r="F255" s="93">
        <f t="shared" si="1"/>
        <v>118.96609161213563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2521.5</v>
      </c>
      <c r="E265" s="247">
        <v>2999.73</v>
      </c>
      <c r="F265" s="93">
        <f t="shared" si="50"/>
        <v>118.96609161213563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197.41</v>
      </c>
      <c r="E268" s="247">
        <v>1130.07</v>
      </c>
      <c r="F268" s="93">
        <f t="shared" si="50"/>
        <v>572.44820424497243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8001.39</v>
      </c>
      <c r="E288" s="247">
        <v>4064.08</v>
      </c>
      <c r="F288" s="93">
        <f t="shared" si="50"/>
        <v>50.792174859618136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2001.7</v>
      </c>
      <c r="E289" s="247">
        <v>2001.7</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799216.42</v>
      </c>
      <c r="E114" s="81">
        <f t="shared" si="22"/>
        <v>991402.2</v>
      </c>
      <c r="F114" s="63">
        <f t="shared" si="1"/>
        <v>124.04677571564406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799216.42</v>
      </c>
      <c r="E118" s="81">
        <f t="shared" si="24"/>
        <v>991402.2</v>
      </c>
      <c r="F118" s="63">
        <f t="shared" si="1"/>
        <v>124.04677571564406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799216.42</v>
      </c>
      <c r="E120" s="249">
        <v>991402.2</v>
      </c>
      <c r="F120" s="63">
        <f t="shared" si="1"/>
        <v>124.04677571564406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799216.42</v>
      </c>
      <c r="E141" s="106">
        <f t="shared" si="28"/>
        <v>991402.2</v>
      </c>
      <c r="F141" s="82">
        <f t="shared" si="1"/>
        <v>124.04677571564406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95" sqref="D9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10003.09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1235397.2100000002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4203.25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1227669.4200000002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859723.89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114227.28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1381.31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252336.94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3524.54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1239334.52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3338.72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1232471.26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859723.89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119010.48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1399.95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252336.94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3524.54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6065.7800000002608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6065.78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1130.07</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1130.07</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2934.0099999999998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2868.91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2868.91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65.099999999999994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65.099999999999994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2001.7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2001.7</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18539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računovodstvo2</cp:lastModifiedBy>
  <cp:lastPrinted>2025-01-27T10:37:51Z</cp:lastPrinted>
  <dcterms:created xsi:type="dcterms:W3CDTF">2022-04-01T05:14:30Z</dcterms:created>
  <dcterms:modified xsi:type="dcterms:W3CDTF">2025-01-27T11:00:54Z</dcterms:modified>
</cp:coreProperties>
</file>